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学科教学英语" sheetId="1" r:id="rId1"/>
    <sheet name="英语语言文学" sheetId="2" r:id="rId2"/>
    <sheet name="俄语" sheetId="3" r:id="rId3"/>
    <sheet name="韩语" sheetId="4" r:id="rId4"/>
    <sheet name="外国语言学及应用语言学" sheetId="5" r:id="rId5"/>
    <sheet name="英语笔译" sheetId="6" r:id="rId6"/>
    <sheet name="英语口译" sheetId="7" r:id="rId7"/>
  </sheets>
  <definedNames>
    <definedName name="_xlnm.Print_Titles" localSheetId="0">'学科教学英语'!$1:$2</definedName>
    <definedName name="_xlnm.Print_Titles" localSheetId="5">'英语笔译'!$1:$2</definedName>
  </definedNames>
  <calcPr fullCalcOnLoad="1"/>
</workbook>
</file>

<file path=xl/sharedStrings.xml><?xml version="1.0" encoding="utf-8"?>
<sst xmlns="http://schemas.openxmlformats.org/spreadsheetml/2006/main" count="2040" uniqueCount="546">
  <si>
    <t>考生编号</t>
  </si>
  <si>
    <t>考生姓名</t>
  </si>
  <si>
    <t>专业名称</t>
  </si>
  <si>
    <t>政治理论成绩</t>
  </si>
  <si>
    <t>外国语成绩</t>
  </si>
  <si>
    <t>业务课一成绩</t>
  </si>
  <si>
    <t>业务课二成绩</t>
  </si>
  <si>
    <t>性别</t>
  </si>
  <si>
    <t>民族</t>
  </si>
  <si>
    <t>105118110407785</t>
  </si>
  <si>
    <t>王铃</t>
  </si>
  <si>
    <t>学科教学（英语）</t>
  </si>
  <si>
    <t>72</t>
  </si>
  <si>
    <t>79</t>
  </si>
  <si>
    <t>144</t>
  </si>
  <si>
    <t>91</t>
  </si>
  <si>
    <t>386</t>
  </si>
  <si>
    <t>女</t>
  </si>
  <si>
    <t>汉族</t>
  </si>
  <si>
    <t>105118110302336</t>
  </si>
  <si>
    <t>刘俊</t>
  </si>
  <si>
    <t>85</t>
  </si>
  <si>
    <t>119</t>
  </si>
  <si>
    <t>99</t>
  </si>
  <si>
    <t>375</t>
  </si>
  <si>
    <t>105118110407812</t>
  </si>
  <si>
    <t>王琦</t>
  </si>
  <si>
    <t>89</t>
  </si>
  <si>
    <t>125</t>
  </si>
  <si>
    <t>105118110407814</t>
  </si>
  <si>
    <t>陶静文</t>
  </si>
  <si>
    <t>68</t>
  </si>
  <si>
    <t>140</t>
  </si>
  <si>
    <t>87</t>
  </si>
  <si>
    <t>380</t>
  </si>
  <si>
    <t>105118110407815</t>
  </si>
  <si>
    <t>韩宇婷</t>
  </si>
  <si>
    <t>65</t>
  </si>
  <si>
    <t>80</t>
  </si>
  <si>
    <t>137</t>
  </si>
  <si>
    <t>103</t>
  </si>
  <si>
    <t>385</t>
  </si>
  <si>
    <t>满族</t>
  </si>
  <si>
    <t>105118110407837</t>
  </si>
  <si>
    <t>张雪萍</t>
  </si>
  <si>
    <t>71</t>
  </si>
  <si>
    <t>81</t>
  </si>
  <si>
    <t>141</t>
  </si>
  <si>
    <t>108</t>
  </si>
  <si>
    <t>401</t>
  </si>
  <si>
    <t>105118110407856</t>
  </si>
  <si>
    <t>69</t>
  </si>
  <si>
    <t>123</t>
  </si>
  <si>
    <t>107</t>
  </si>
  <si>
    <t>379</t>
  </si>
  <si>
    <t>105118110407903</t>
  </si>
  <si>
    <t>82</t>
  </si>
  <si>
    <t>133</t>
  </si>
  <si>
    <t>83</t>
  </si>
  <si>
    <t>377</t>
  </si>
  <si>
    <t>105118110408019</t>
  </si>
  <si>
    <t>庹海伦</t>
  </si>
  <si>
    <t>130</t>
  </si>
  <si>
    <t>94</t>
  </si>
  <si>
    <t>376</t>
  </si>
  <si>
    <t>105118110408031</t>
  </si>
  <si>
    <t>张悦</t>
  </si>
  <si>
    <t>97</t>
  </si>
  <si>
    <t>105118110408033</t>
  </si>
  <si>
    <t>刘祥</t>
  </si>
  <si>
    <t>63</t>
  </si>
  <si>
    <t>75</t>
  </si>
  <si>
    <t>132</t>
  </si>
  <si>
    <t>100</t>
  </si>
  <si>
    <t>370</t>
  </si>
  <si>
    <t>土家族</t>
  </si>
  <si>
    <t>105118110408052</t>
  </si>
  <si>
    <t>江玉帆</t>
  </si>
  <si>
    <t>135</t>
  </si>
  <si>
    <t>381</t>
  </si>
  <si>
    <t>105118110408124</t>
  </si>
  <si>
    <t>周佳</t>
  </si>
  <si>
    <t>70</t>
  </si>
  <si>
    <t>84</t>
  </si>
  <si>
    <t>134</t>
  </si>
  <si>
    <t>109</t>
  </si>
  <si>
    <t>397</t>
  </si>
  <si>
    <t>105118110408130</t>
  </si>
  <si>
    <t>赵如意</t>
  </si>
  <si>
    <t>62</t>
  </si>
  <si>
    <t>88</t>
  </si>
  <si>
    <t>136</t>
  </si>
  <si>
    <t>395</t>
  </si>
  <si>
    <t>105118110408132</t>
  </si>
  <si>
    <t>彭锦</t>
  </si>
  <si>
    <t>56</t>
  </si>
  <si>
    <t>90</t>
  </si>
  <si>
    <t>105118110408138</t>
  </si>
  <si>
    <t>龙康</t>
  </si>
  <si>
    <t>54</t>
  </si>
  <si>
    <t>361</t>
  </si>
  <si>
    <t>男</t>
  </si>
  <si>
    <t>侗族</t>
  </si>
  <si>
    <t>105118110408152</t>
  </si>
  <si>
    <t>黎运记</t>
  </si>
  <si>
    <t>105118110408153</t>
  </si>
  <si>
    <t>98</t>
  </si>
  <si>
    <t>374</t>
  </si>
  <si>
    <t>105118110408156</t>
  </si>
  <si>
    <t>陈浩莹</t>
  </si>
  <si>
    <t>66</t>
  </si>
  <si>
    <t>92</t>
  </si>
  <si>
    <t>105118110408163</t>
  </si>
  <si>
    <t>105</t>
  </si>
  <si>
    <t>105118110408172</t>
  </si>
  <si>
    <t>赖聪聪</t>
  </si>
  <si>
    <t>73</t>
  </si>
  <si>
    <t>383</t>
  </si>
  <si>
    <t>105118110408175</t>
  </si>
  <si>
    <t>74</t>
  </si>
  <si>
    <t>105118110408185</t>
  </si>
  <si>
    <t>姚瑶</t>
  </si>
  <si>
    <t>67</t>
  </si>
  <si>
    <t>102</t>
  </si>
  <si>
    <t>382</t>
  </si>
  <si>
    <t>105118110408239</t>
  </si>
  <si>
    <t>孙丽</t>
  </si>
  <si>
    <t>77</t>
  </si>
  <si>
    <t>128</t>
  </si>
  <si>
    <t>104</t>
  </si>
  <si>
    <t>105118110408246</t>
  </si>
  <si>
    <t>向雪娇</t>
  </si>
  <si>
    <t>95</t>
  </si>
  <si>
    <t>390</t>
  </si>
  <si>
    <t>105118110408257</t>
  </si>
  <si>
    <t>邓莉玲</t>
  </si>
  <si>
    <t>64</t>
  </si>
  <si>
    <t>124</t>
  </si>
  <si>
    <t>106</t>
  </si>
  <si>
    <t>回族</t>
  </si>
  <si>
    <t>105118110408268</t>
  </si>
  <si>
    <t>105118110408271</t>
  </si>
  <si>
    <t>舒照银</t>
  </si>
  <si>
    <t>387</t>
  </si>
  <si>
    <t>105118110408278</t>
  </si>
  <si>
    <t>申进容</t>
  </si>
  <si>
    <t>59</t>
  </si>
  <si>
    <t>322</t>
  </si>
  <si>
    <t>仡佬族</t>
  </si>
  <si>
    <t>105118110408330</t>
  </si>
  <si>
    <t>熊本莹</t>
  </si>
  <si>
    <t>105118110408339</t>
  </si>
  <si>
    <t>柳静</t>
  </si>
  <si>
    <t>101</t>
  </si>
  <si>
    <t>105118110407489</t>
  </si>
  <si>
    <t>徐维维</t>
  </si>
  <si>
    <t>129</t>
  </si>
  <si>
    <t>105118110407492</t>
  </si>
  <si>
    <t>王钰淇</t>
  </si>
  <si>
    <t>105118110407517</t>
  </si>
  <si>
    <t>杨立爽</t>
  </si>
  <si>
    <t>57</t>
  </si>
  <si>
    <t>268</t>
  </si>
  <si>
    <t>105118110407520</t>
  </si>
  <si>
    <t>139</t>
  </si>
  <si>
    <t>105118110407554</t>
  </si>
  <si>
    <t>濮丽珠</t>
  </si>
  <si>
    <t>115</t>
  </si>
  <si>
    <t>105118110407566</t>
  </si>
  <si>
    <t>魏晓薇</t>
  </si>
  <si>
    <t>105118110407591</t>
  </si>
  <si>
    <t>王佳蓉</t>
  </si>
  <si>
    <t>105118110407609</t>
  </si>
  <si>
    <t>董春彭</t>
  </si>
  <si>
    <t>126</t>
  </si>
  <si>
    <t>105118110407616</t>
  </si>
  <si>
    <t>116</t>
  </si>
  <si>
    <t>110</t>
  </si>
  <si>
    <t>105118110407707</t>
  </si>
  <si>
    <t>叶敏敏</t>
  </si>
  <si>
    <t>105118110407718</t>
  </si>
  <si>
    <t>陈小红</t>
  </si>
  <si>
    <t>138</t>
  </si>
  <si>
    <t>391</t>
  </si>
  <si>
    <t>105118110407728</t>
  </si>
  <si>
    <t>林子新</t>
  </si>
  <si>
    <t>105118110407734</t>
  </si>
  <si>
    <t>张城凤</t>
  </si>
  <si>
    <t>105118110407736</t>
  </si>
  <si>
    <t>378</t>
  </si>
  <si>
    <t>105118110407741</t>
  </si>
  <si>
    <t>105118110407745</t>
  </si>
  <si>
    <t>105118110407769</t>
  </si>
  <si>
    <t>陈艳芳</t>
  </si>
  <si>
    <t>105118110407782</t>
  </si>
  <si>
    <t>105118110407784</t>
  </si>
  <si>
    <t>105118110302136</t>
  </si>
  <si>
    <t>李溦玮</t>
  </si>
  <si>
    <t>76</t>
  </si>
  <si>
    <t>357</t>
  </si>
  <si>
    <t>105118110302141</t>
  </si>
  <si>
    <t>李佳蕙</t>
  </si>
  <si>
    <t>114</t>
  </si>
  <si>
    <t>394</t>
  </si>
  <si>
    <t>105118110302142</t>
  </si>
  <si>
    <t>赵航</t>
  </si>
  <si>
    <t>117</t>
  </si>
  <si>
    <t>402</t>
  </si>
  <si>
    <t>105118110302153</t>
  </si>
  <si>
    <t>陈乔艺</t>
  </si>
  <si>
    <t>105118110302177</t>
  </si>
  <si>
    <t>石思思</t>
  </si>
  <si>
    <t>398</t>
  </si>
  <si>
    <t>105118110302195</t>
  </si>
  <si>
    <t>李蔚</t>
  </si>
  <si>
    <t>78</t>
  </si>
  <si>
    <t>121</t>
  </si>
  <si>
    <t>389</t>
  </si>
  <si>
    <t>105118110302254</t>
  </si>
  <si>
    <t>张萌</t>
  </si>
  <si>
    <t>122</t>
  </si>
  <si>
    <t>105118110302289</t>
  </si>
  <si>
    <t>卜屹夫</t>
  </si>
  <si>
    <t>330</t>
  </si>
  <si>
    <t>蒙古族</t>
  </si>
  <si>
    <t>105118110302322</t>
  </si>
  <si>
    <t>105118110407807</t>
  </si>
  <si>
    <t>李胜男</t>
  </si>
  <si>
    <t>409</t>
  </si>
  <si>
    <t>105118110302362</t>
  </si>
  <si>
    <t>杨小雨</t>
  </si>
  <si>
    <t>英语语言文学</t>
  </si>
  <si>
    <t>58</t>
  </si>
  <si>
    <t>105118110302388</t>
  </si>
  <si>
    <t>李乾</t>
  </si>
  <si>
    <t>105118110302378</t>
  </si>
  <si>
    <t>熊诗颖</t>
  </si>
  <si>
    <t>372</t>
  </si>
  <si>
    <t>105118110302380</t>
  </si>
  <si>
    <t>120</t>
  </si>
  <si>
    <t>356</t>
  </si>
  <si>
    <t>105118110302385</t>
  </si>
  <si>
    <t>邓惠中</t>
  </si>
  <si>
    <t>384</t>
  </si>
  <si>
    <t>105118110302387</t>
  </si>
  <si>
    <t>367</t>
  </si>
  <si>
    <t>105118110408421</t>
  </si>
  <si>
    <t>杨怡晓</t>
  </si>
  <si>
    <t>364</t>
  </si>
  <si>
    <t>105118110408434</t>
  </si>
  <si>
    <t>黄孟瑶</t>
  </si>
  <si>
    <t>371</t>
  </si>
  <si>
    <t>105118110408438</t>
  </si>
  <si>
    <t>363</t>
  </si>
  <si>
    <t>61</t>
  </si>
  <si>
    <t>105118110408461</t>
  </si>
  <si>
    <t>何雨萌</t>
  </si>
  <si>
    <t>366</t>
  </si>
  <si>
    <t>105118110408464</t>
  </si>
  <si>
    <t>郭寒铮</t>
  </si>
  <si>
    <t>105118110408475</t>
  </si>
  <si>
    <t>谢锦亮</t>
  </si>
  <si>
    <t>105118110408481</t>
  </si>
  <si>
    <t>113</t>
  </si>
  <si>
    <t>355</t>
  </si>
  <si>
    <t>105118110408486</t>
  </si>
  <si>
    <t>105118110408491</t>
  </si>
  <si>
    <t>殷子秋</t>
  </si>
  <si>
    <t>358</t>
  </si>
  <si>
    <t>105118110408493</t>
  </si>
  <si>
    <t>张艳菊</t>
  </si>
  <si>
    <t>348</t>
  </si>
  <si>
    <t>苗族</t>
  </si>
  <si>
    <t>105118110408496</t>
  </si>
  <si>
    <t>赵宁</t>
  </si>
  <si>
    <t>105118110408499</t>
  </si>
  <si>
    <t>尹兰</t>
  </si>
  <si>
    <t>105118110408501</t>
  </si>
  <si>
    <t>353</t>
  </si>
  <si>
    <t>105118110408512</t>
  </si>
  <si>
    <t>胡名峰</t>
  </si>
  <si>
    <t>105118110408515</t>
  </si>
  <si>
    <t>潘红亮</t>
  </si>
  <si>
    <t>96</t>
  </si>
  <si>
    <t>369</t>
  </si>
  <si>
    <t>105118110408517</t>
  </si>
  <si>
    <t>张庆榕</t>
  </si>
  <si>
    <t>105118110302375</t>
  </si>
  <si>
    <t>周琦</t>
  </si>
  <si>
    <t>105118110302389</t>
  </si>
  <si>
    <t>李爽</t>
  </si>
  <si>
    <t>111</t>
  </si>
  <si>
    <t>105118110408408</t>
  </si>
  <si>
    <t>105118110408399</t>
  </si>
  <si>
    <t>张瑞敏</t>
  </si>
  <si>
    <t>396</t>
  </si>
  <si>
    <t>105118110408390</t>
  </si>
  <si>
    <t>熊梦</t>
  </si>
  <si>
    <t>105118110408359</t>
  </si>
  <si>
    <t>刘洁</t>
  </si>
  <si>
    <t>360</t>
  </si>
  <si>
    <t>105118110408385</t>
  </si>
  <si>
    <t>余洋洋</t>
  </si>
  <si>
    <t>105118110302390</t>
  </si>
  <si>
    <t>向甜</t>
  </si>
  <si>
    <t>俄语语言文学</t>
  </si>
  <si>
    <t>403</t>
  </si>
  <si>
    <t>105118110302391</t>
  </si>
  <si>
    <t>贺丽娟</t>
  </si>
  <si>
    <t>405</t>
  </si>
  <si>
    <t>105118110408523</t>
  </si>
  <si>
    <t>112</t>
  </si>
  <si>
    <t>368</t>
  </si>
  <si>
    <t>118</t>
  </si>
  <si>
    <t>105118110408649</t>
  </si>
  <si>
    <t>谢睿妍</t>
  </si>
  <si>
    <t>外国语言学及应用语言学</t>
  </si>
  <si>
    <t>105118110408641</t>
  </si>
  <si>
    <t>362</t>
  </si>
  <si>
    <t>105118110408638</t>
  </si>
  <si>
    <t>周纯</t>
  </si>
  <si>
    <t>105118110408630</t>
  </si>
  <si>
    <t>梅婷婷</t>
  </si>
  <si>
    <t>105118110408629</t>
  </si>
  <si>
    <t>赵京鹤</t>
  </si>
  <si>
    <t>86</t>
  </si>
  <si>
    <t>105118110408627</t>
  </si>
  <si>
    <t>宋莉莉</t>
  </si>
  <si>
    <t>105118110408596</t>
  </si>
  <si>
    <t>向晓娜</t>
  </si>
  <si>
    <t>105118110408593</t>
  </si>
  <si>
    <t>徐意瑛</t>
  </si>
  <si>
    <t>105118110408589</t>
  </si>
  <si>
    <t>105118110408587</t>
  </si>
  <si>
    <t>105118110408573</t>
  </si>
  <si>
    <t>李俐明</t>
  </si>
  <si>
    <t>105118110408560</t>
  </si>
  <si>
    <t>105118110302418</t>
  </si>
  <si>
    <t>王璐颖</t>
  </si>
  <si>
    <t>105118110302421</t>
  </si>
  <si>
    <t>王小红</t>
  </si>
  <si>
    <t>127</t>
  </si>
  <si>
    <t>105118110302426</t>
  </si>
  <si>
    <t>杨颖</t>
  </si>
  <si>
    <t>105118110302430</t>
  </si>
  <si>
    <t>肖雨</t>
  </si>
  <si>
    <t>105118110302438</t>
  </si>
  <si>
    <t>翁晶</t>
  </si>
  <si>
    <t>105118110302439</t>
  </si>
  <si>
    <t>胡媛</t>
  </si>
  <si>
    <t>105118110408651</t>
  </si>
  <si>
    <t>105118110408808</t>
  </si>
  <si>
    <t>黄金竹</t>
  </si>
  <si>
    <t>英语笔译</t>
  </si>
  <si>
    <t>105118110408812</t>
  </si>
  <si>
    <t>周倩</t>
  </si>
  <si>
    <t>105118110408818</t>
  </si>
  <si>
    <t>105118110408831</t>
  </si>
  <si>
    <t>田歆祎</t>
  </si>
  <si>
    <t>105118110408833</t>
  </si>
  <si>
    <t>105118110408834</t>
  </si>
  <si>
    <t>105118110408844</t>
  </si>
  <si>
    <t>周静</t>
  </si>
  <si>
    <t>105118110408662</t>
  </si>
  <si>
    <t>张庆</t>
  </si>
  <si>
    <t>406</t>
  </si>
  <si>
    <t>105118110408680</t>
  </si>
  <si>
    <t>105118110408682</t>
  </si>
  <si>
    <t>陈玉卿</t>
  </si>
  <si>
    <t>105118110408690</t>
  </si>
  <si>
    <t>105118110408697</t>
  </si>
  <si>
    <t>131</t>
  </si>
  <si>
    <t>105118110408701</t>
  </si>
  <si>
    <t>俞玮</t>
  </si>
  <si>
    <t>105118110408702</t>
  </si>
  <si>
    <t>沈思安</t>
  </si>
  <si>
    <t>105118110408703</t>
  </si>
  <si>
    <t>373</t>
  </si>
  <si>
    <t>105118110408706</t>
  </si>
  <si>
    <t>葛姝容</t>
  </si>
  <si>
    <t>105118110408708</t>
  </si>
  <si>
    <t>葛文婷</t>
  </si>
  <si>
    <t>60</t>
  </si>
  <si>
    <t>105118110408709</t>
  </si>
  <si>
    <t>汪静</t>
  </si>
  <si>
    <t>105118110408723</t>
  </si>
  <si>
    <t>汪京展</t>
  </si>
  <si>
    <t>412</t>
  </si>
  <si>
    <t>105118110408737</t>
  </si>
  <si>
    <t>徐秀婷</t>
  </si>
  <si>
    <t>365</t>
  </si>
  <si>
    <t>105118110408739</t>
  </si>
  <si>
    <t>105118110408741</t>
  </si>
  <si>
    <t>陈梦格</t>
  </si>
  <si>
    <t>105118110408744</t>
  </si>
  <si>
    <t>杨荔</t>
  </si>
  <si>
    <t>105118110408746</t>
  </si>
  <si>
    <t>105118110408750</t>
  </si>
  <si>
    <t>郑颖</t>
  </si>
  <si>
    <t>105118110408752</t>
  </si>
  <si>
    <t>王凝</t>
  </si>
  <si>
    <t>400</t>
  </si>
  <si>
    <t>105118110408754</t>
  </si>
  <si>
    <t>105118110408756</t>
  </si>
  <si>
    <t>胡后震</t>
  </si>
  <si>
    <t>105118110408774</t>
  </si>
  <si>
    <t>105118110408775</t>
  </si>
  <si>
    <t>刘炯斐</t>
  </si>
  <si>
    <t>105118110408784</t>
  </si>
  <si>
    <t>105118110302443</t>
  </si>
  <si>
    <t>曾婷</t>
  </si>
  <si>
    <t>105118110302453</t>
  </si>
  <si>
    <t>赵芷若</t>
  </si>
  <si>
    <t>105118110302457</t>
  </si>
  <si>
    <t>余帆</t>
  </si>
  <si>
    <t>105118110302458</t>
  </si>
  <si>
    <t>灿双燕</t>
  </si>
  <si>
    <t>105118110302462</t>
  </si>
  <si>
    <t>胡俊</t>
  </si>
  <si>
    <t>105118110302464</t>
  </si>
  <si>
    <t>王薇</t>
  </si>
  <si>
    <t>105118110302465</t>
  </si>
  <si>
    <t>杨欢</t>
  </si>
  <si>
    <t>105118110302466</t>
  </si>
  <si>
    <t>曹晓曦</t>
  </si>
  <si>
    <t>105118110302483</t>
  </si>
  <si>
    <t>锃小芒</t>
  </si>
  <si>
    <t>105118110302484</t>
  </si>
  <si>
    <t>文远茜</t>
  </si>
  <si>
    <t>105118110302493</t>
  </si>
  <si>
    <t>王焱</t>
  </si>
  <si>
    <t>白族</t>
  </si>
  <si>
    <t>105118110302497</t>
  </si>
  <si>
    <t>105118110302503</t>
  </si>
  <si>
    <t>105118110408847</t>
  </si>
  <si>
    <t>英语口译</t>
  </si>
  <si>
    <t>105118110408848</t>
  </si>
  <si>
    <t>汪春香</t>
  </si>
  <si>
    <t>105118110302521</t>
  </si>
  <si>
    <t>陈聪</t>
  </si>
  <si>
    <t>105118110302519</t>
  </si>
  <si>
    <t>李晓萌</t>
  </si>
  <si>
    <t>105118110302516</t>
  </si>
  <si>
    <t>刘贝贝</t>
  </si>
  <si>
    <t>105118110302514</t>
  </si>
  <si>
    <t>105118110302513</t>
  </si>
  <si>
    <t>毛涟汉</t>
  </si>
  <si>
    <t>105118110302510</t>
  </si>
  <si>
    <t>余启蒙</t>
  </si>
  <si>
    <t>105118110302509</t>
  </si>
  <si>
    <t>付逸峰</t>
  </si>
  <si>
    <t>105118110408866</t>
  </si>
  <si>
    <t>105118110408863</t>
  </si>
  <si>
    <t>105118110408859</t>
  </si>
  <si>
    <t>司马添翼</t>
  </si>
  <si>
    <t>105118110408858</t>
  </si>
  <si>
    <t>胡清莲</t>
  </si>
  <si>
    <t>105118110408857</t>
  </si>
  <si>
    <t>覃春芳</t>
  </si>
  <si>
    <t>105118110408855</t>
  </si>
  <si>
    <t>彭静诗</t>
  </si>
  <si>
    <t>392</t>
  </si>
  <si>
    <t>105118110408850</t>
  </si>
  <si>
    <t>杜轩</t>
  </si>
  <si>
    <t>初试总分</t>
  </si>
  <si>
    <t>听力</t>
  </si>
  <si>
    <t>笔试</t>
  </si>
  <si>
    <t>面试</t>
  </si>
  <si>
    <t>复试总分</t>
  </si>
  <si>
    <t>总成绩</t>
  </si>
  <si>
    <r>
      <t>2018</t>
    </r>
    <r>
      <rPr>
        <sz val="16"/>
        <rFont val="宋体"/>
        <family val="0"/>
      </rPr>
      <t>年外国语学院硕士研究生复试成绩表</t>
    </r>
  </si>
  <si>
    <t>牛儒雅</t>
  </si>
  <si>
    <t>105118110408217</t>
  </si>
  <si>
    <t>胡玉红</t>
  </si>
  <si>
    <t>105118110408199</t>
  </si>
  <si>
    <t>女</t>
  </si>
  <si>
    <t>汉族</t>
  </si>
  <si>
    <t>张濛</t>
  </si>
  <si>
    <t>105118110407895</t>
  </si>
  <si>
    <t>105118110407722</t>
  </si>
  <si>
    <t>少数民族骨干计划</t>
  </si>
  <si>
    <t>少数民族骨干计划</t>
  </si>
  <si>
    <t>备注</t>
  </si>
  <si>
    <t>少数民族骨干计划</t>
  </si>
  <si>
    <t>107248037112418</t>
  </si>
  <si>
    <r>
      <t>王希帅</t>
    </r>
    <r>
      <rPr>
        <sz val="10"/>
        <rFont val="Arial"/>
        <family val="2"/>
      </rPr>
      <t xml:space="preserve">  </t>
    </r>
  </si>
  <si>
    <t>亚非语言文学</t>
  </si>
  <si>
    <t>女</t>
  </si>
  <si>
    <t>102718201804741</t>
  </si>
  <si>
    <t>陈文静</t>
  </si>
  <si>
    <t>亚非语言文学</t>
  </si>
  <si>
    <t>女</t>
  </si>
  <si>
    <t>汉族</t>
  </si>
  <si>
    <t>是否拟录取</t>
  </si>
  <si>
    <t>备注</t>
  </si>
  <si>
    <t>是</t>
  </si>
  <si>
    <t>否</t>
  </si>
  <si>
    <t>退役大学生士兵计划</t>
  </si>
  <si>
    <t>是否拟录取</t>
  </si>
  <si>
    <t>是</t>
  </si>
  <si>
    <t>否</t>
  </si>
  <si>
    <t>余XX</t>
  </si>
  <si>
    <t>盛XX</t>
  </si>
  <si>
    <t>吴XX</t>
  </si>
  <si>
    <t>黄XX</t>
  </si>
  <si>
    <t>邱XX</t>
  </si>
  <si>
    <t>余X</t>
  </si>
  <si>
    <t>阙XX</t>
  </si>
  <si>
    <t>何XX</t>
  </si>
  <si>
    <t>杨X</t>
  </si>
  <si>
    <t>杨XX</t>
  </si>
  <si>
    <t>王XX</t>
  </si>
  <si>
    <t>包XX</t>
  </si>
  <si>
    <t>贺XX</t>
  </si>
  <si>
    <t>洪XX</t>
  </si>
  <si>
    <t>倪XX</t>
  </si>
  <si>
    <t>李XX</t>
  </si>
  <si>
    <t>杜XX</t>
  </si>
  <si>
    <t>张X</t>
  </si>
  <si>
    <t xml:space="preserve">简XX </t>
  </si>
  <si>
    <t>廖X</t>
  </si>
  <si>
    <t>杨XX</t>
  </si>
  <si>
    <t>程X</t>
  </si>
  <si>
    <t>郭XX</t>
  </si>
  <si>
    <t>胡XX</t>
  </si>
  <si>
    <t>王XX</t>
  </si>
  <si>
    <t>柯X</t>
  </si>
  <si>
    <t>费XX</t>
  </si>
  <si>
    <t>刘X</t>
  </si>
  <si>
    <t>周XX</t>
  </si>
  <si>
    <t>余XX</t>
  </si>
  <si>
    <t>唐X</t>
  </si>
  <si>
    <t>陈X</t>
  </si>
  <si>
    <t>吴XX</t>
  </si>
  <si>
    <t>徐XX</t>
  </si>
  <si>
    <t>佘XX</t>
  </si>
  <si>
    <t>吴X</t>
  </si>
  <si>
    <t>欧XX</t>
  </si>
  <si>
    <t>享受夏令营优惠政策（夏令营优秀营员）</t>
  </si>
  <si>
    <t>享受夏令营优惠政策（夏令营合格营员）</t>
  </si>
  <si>
    <t>廖XX</t>
  </si>
  <si>
    <t>张松芹</t>
  </si>
  <si>
    <t>宋杳霖</t>
  </si>
  <si>
    <t>刘欣</t>
  </si>
  <si>
    <t>刘XX</t>
  </si>
  <si>
    <r>
      <rPr>
        <sz val="10"/>
        <rFont val="宋体"/>
        <family val="0"/>
      </rPr>
      <t xml:space="preserve">关于英语笔译专业复试总分修正的说明
</t>
    </r>
    <r>
      <rPr>
        <sz val="10"/>
        <rFont val="Arial"/>
        <family val="2"/>
      </rPr>
      <t xml:space="preserve">       </t>
    </r>
    <r>
      <rPr>
        <sz val="10"/>
        <rFont val="宋体"/>
        <family val="0"/>
      </rPr>
      <t>各位英语笔译考生，在</t>
    </r>
    <r>
      <rPr>
        <sz val="10"/>
        <rFont val="Arial"/>
        <family val="2"/>
      </rPr>
      <t>3</t>
    </r>
    <r>
      <rPr>
        <sz val="10"/>
        <rFont val="宋体"/>
        <family val="0"/>
      </rPr>
      <t>月</t>
    </r>
    <r>
      <rPr>
        <sz val="10"/>
        <rFont val="Arial"/>
        <family val="2"/>
      </rPr>
      <t>30</t>
    </r>
    <r>
      <rPr>
        <sz val="10"/>
        <rFont val="宋体"/>
        <family val="0"/>
      </rPr>
      <t>日公布的英语笔译专业复试成绩中，各单项成绩准确无误，但由于工作人员在计算复试总分时输入系统的计算公式（听力</t>
    </r>
    <r>
      <rPr>
        <sz val="10"/>
        <rFont val="Arial"/>
        <family val="2"/>
      </rPr>
      <t>X30%+</t>
    </r>
    <r>
      <rPr>
        <sz val="10"/>
        <rFont val="宋体"/>
        <family val="0"/>
      </rPr>
      <t>听力</t>
    </r>
    <r>
      <rPr>
        <sz val="10"/>
        <rFont val="Arial"/>
        <family val="2"/>
      </rPr>
      <t>X30%+</t>
    </r>
    <r>
      <rPr>
        <sz val="10"/>
        <rFont val="宋体"/>
        <family val="0"/>
      </rPr>
      <t>面试</t>
    </r>
    <r>
      <rPr>
        <sz val="10"/>
        <rFont val="Arial"/>
        <family val="2"/>
      </rPr>
      <t>X40%</t>
    </r>
    <r>
      <rPr>
        <sz val="10"/>
        <rFont val="宋体"/>
        <family val="0"/>
      </rPr>
      <t>）有误，导致复试总成绩错误。本着有错必纠的原则和对考生负责的态度，我们按照学院公示的复试方案所规定的复试总分计算公式（听力</t>
    </r>
    <r>
      <rPr>
        <sz val="10"/>
        <rFont val="Arial"/>
        <family val="2"/>
      </rPr>
      <t>X30%+</t>
    </r>
    <r>
      <rPr>
        <sz val="10"/>
        <rFont val="宋体"/>
        <family val="0"/>
      </rPr>
      <t>笔试</t>
    </r>
    <r>
      <rPr>
        <sz val="10"/>
        <rFont val="Arial"/>
        <family val="2"/>
      </rPr>
      <t>X30%+</t>
    </r>
    <r>
      <rPr>
        <sz val="10"/>
        <rFont val="宋体"/>
        <family val="0"/>
      </rPr>
      <t>面试</t>
    </r>
    <r>
      <rPr>
        <sz val="10"/>
        <rFont val="Arial"/>
        <family val="2"/>
      </rPr>
      <t>X40%</t>
    </r>
    <r>
      <rPr>
        <sz val="10"/>
        <rFont val="宋体"/>
        <family val="0"/>
      </rPr>
      <t xml:space="preserve">）对本专业所有考生总成绩进行了复核和修正，现予以重新公示，请考生们对照并监督。在此，我们对复试成绩计算过程中发生的错误以及因此给几位考生造成的误解表示诚挚的歉意，并保证在今后的工作中引以为戒，以更专业的精神为广大考生服务。
外国语学院
</t>
    </r>
    <r>
      <rPr>
        <sz val="10"/>
        <rFont val="Arial"/>
        <family val="2"/>
      </rPr>
      <t>2018</t>
    </r>
    <r>
      <rPr>
        <sz val="10"/>
        <rFont val="宋体"/>
        <family val="0"/>
      </rPr>
      <t>年</t>
    </r>
    <r>
      <rPr>
        <sz val="10"/>
        <rFont val="Arial"/>
        <family val="2"/>
      </rPr>
      <t>4</t>
    </r>
    <r>
      <rPr>
        <sz val="10"/>
        <rFont val="宋体"/>
        <family val="0"/>
      </rPr>
      <t>月</t>
    </r>
    <r>
      <rPr>
        <sz val="10"/>
        <rFont val="Arial"/>
        <family val="2"/>
      </rPr>
      <t>5</t>
    </r>
    <r>
      <rPr>
        <sz val="10"/>
        <rFont val="宋体"/>
        <family val="0"/>
      </rPr>
      <t xml:space="preserve">日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</si>
</sst>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0"/>
      <name val="Arial"/>
      <family val="2"/>
    </font>
    <font>
      <sz val="9"/>
      <name val="宋体"/>
      <family val="0"/>
    </font>
    <font>
      <sz val="10"/>
      <name val="宋体"/>
      <family val="0"/>
    </font>
    <font>
      <sz val="16"/>
      <name val="Arial"/>
      <family val="2"/>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3">
    <xf numFmtId="0" fontId="0" fillId="0" borderId="0" xfId="0" applyAlignment="1">
      <alignment/>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0" fillId="0" borderId="10" xfId="0" applyBorder="1" applyAlignment="1">
      <alignment/>
    </xf>
    <xf numFmtId="0" fontId="0" fillId="33" borderId="10" xfId="0" applyFill="1" applyBorder="1" applyAlignment="1">
      <alignment horizontal="center" vertical="center"/>
    </xf>
    <xf numFmtId="0" fontId="0" fillId="33" borderId="10" xfId="0" applyFill="1" applyBorder="1" applyAlignment="1">
      <alignment/>
    </xf>
    <xf numFmtId="49" fontId="0" fillId="33" borderId="10" xfId="0" applyNumberForma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xf>
    <xf numFmtId="0" fontId="0" fillId="33" borderId="0" xfId="0" applyFill="1" applyAlignment="1">
      <alignment/>
    </xf>
    <xf numFmtId="0" fontId="2" fillId="0" borderId="10" xfId="0" applyFont="1" applyBorder="1" applyAlignment="1">
      <alignment/>
    </xf>
    <xf numFmtId="0" fontId="3" fillId="0" borderId="0" xfId="0" applyFont="1" applyBorder="1" applyAlignment="1">
      <alignment horizontal="center"/>
    </xf>
    <xf numFmtId="49" fontId="0" fillId="0" borderId="10" xfId="0" applyNumberFormat="1" applyBorder="1" applyAlignment="1">
      <alignment horizontal="center" vertical="center"/>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2" fillId="0" borderId="10" xfId="0" applyFont="1" applyBorder="1" applyAlignment="1">
      <alignment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1" xfId="0" applyFont="1" applyBorder="1" applyAlignment="1">
      <alignment horizontal="center"/>
    </xf>
    <xf numFmtId="0" fontId="3" fillId="0" borderId="11" xfId="0" applyFont="1" applyBorder="1" applyAlignment="1">
      <alignment/>
    </xf>
    <xf numFmtId="0" fontId="0" fillId="0" borderId="11" xfId="0" applyBorder="1" applyAlignment="1">
      <alignment/>
    </xf>
    <xf numFmtId="0" fontId="3" fillId="0" borderId="0" xfId="0" applyFont="1" applyBorder="1" applyAlignment="1">
      <alignment horizontal="center"/>
    </xf>
    <xf numFmtId="0" fontId="3" fillId="0" borderId="0" xfId="0" applyFont="1" applyBorder="1" applyAlignment="1">
      <alignment/>
    </xf>
    <xf numFmtId="0" fontId="0" fillId="0" borderId="0" xfId="0" applyAlignment="1">
      <alignment vertical="top" wrapText="1"/>
    </xf>
    <xf numFmtId="0" fontId="0" fillId="0" borderId="0" xfId="0" applyAlignment="1">
      <alignment vertical="top"/>
    </xf>
    <xf numFmtId="0" fontId="0" fillId="33" borderId="0" xfId="0" applyFill="1" applyAlignment="1">
      <alignment vertical="top"/>
    </xf>
    <xf numFmtId="0" fontId="0" fillId="0" borderId="0" xfId="0" applyAlignment="1">
      <alignment horizontal="center" vertical="top"/>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68"/>
  <sheetViews>
    <sheetView tabSelected="1" zoomScalePageLayoutView="0" workbookViewId="0" topLeftCell="A1">
      <selection activeCell="O15" sqref="O15"/>
    </sheetView>
  </sheetViews>
  <sheetFormatPr defaultColWidth="9.140625" defaultRowHeight="12.75"/>
  <cols>
    <col min="1" max="1" width="16.28125" style="0" customWidth="1"/>
    <col min="2" max="2" width="6.8515625" style="0" customWidth="1"/>
    <col min="3" max="3" width="4.00390625" style="0" customWidth="1"/>
    <col min="4" max="4" width="4.8515625" style="0" customWidth="1"/>
    <col min="5" max="5" width="15.140625" style="0" customWidth="1"/>
    <col min="6" max="6" width="6.57421875" style="0" customWidth="1"/>
    <col min="7" max="8" width="7.00390625" style="0" customWidth="1"/>
    <col min="9" max="9" width="6.57421875" style="0" customWidth="1"/>
    <col min="10" max="10" width="7.140625" style="0" customWidth="1"/>
    <col min="11" max="11" width="4.57421875" style="10" customWidth="1"/>
    <col min="12" max="12" width="5.7109375" style="10" customWidth="1"/>
    <col min="13" max="13" width="6.140625" style="0" customWidth="1"/>
    <col min="14" max="15" width="7.7109375" style="0" customWidth="1"/>
    <col min="16" max="16" width="9.7109375" style="21" customWidth="1"/>
    <col min="17" max="17" width="18.8515625" style="0" customWidth="1"/>
  </cols>
  <sheetData>
    <row r="1" spans="1:17" ht="32.25" customHeight="1">
      <c r="A1" s="34" t="s">
        <v>470</v>
      </c>
      <c r="B1" s="35"/>
      <c r="C1" s="35"/>
      <c r="D1" s="35"/>
      <c r="E1" s="35"/>
      <c r="F1" s="35"/>
      <c r="G1" s="35"/>
      <c r="H1" s="35"/>
      <c r="I1" s="35"/>
      <c r="J1" s="35"/>
      <c r="K1" s="35"/>
      <c r="L1" s="35"/>
      <c r="M1" s="35"/>
      <c r="N1" s="35"/>
      <c r="O1" s="35"/>
      <c r="P1" s="36"/>
      <c r="Q1" s="36"/>
    </row>
    <row r="2" spans="1:17" ht="12.75">
      <c r="A2" s="1" t="s">
        <v>0</v>
      </c>
      <c r="B2" s="1" t="s">
        <v>1</v>
      </c>
      <c r="C2" s="1" t="s">
        <v>7</v>
      </c>
      <c r="D2" s="1" t="s">
        <v>8</v>
      </c>
      <c r="E2" s="1" t="s">
        <v>2</v>
      </c>
      <c r="F2" s="1" t="s">
        <v>3</v>
      </c>
      <c r="G2" s="1" t="s">
        <v>4</v>
      </c>
      <c r="H2" s="1" t="s">
        <v>5</v>
      </c>
      <c r="I2" s="1" t="s">
        <v>6</v>
      </c>
      <c r="J2" s="2" t="s">
        <v>464</v>
      </c>
      <c r="K2" s="9" t="s">
        <v>465</v>
      </c>
      <c r="L2" s="9" t="s">
        <v>466</v>
      </c>
      <c r="M2" s="3" t="s">
        <v>467</v>
      </c>
      <c r="N2" s="3" t="s">
        <v>468</v>
      </c>
      <c r="O2" s="3" t="s">
        <v>469</v>
      </c>
      <c r="P2" s="17" t="s">
        <v>493</v>
      </c>
      <c r="Q2" s="17" t="s">
        <v>494</v>
      </c>
    </row>
    <row r="3" spans="1:17" ht="12.75">
      <c r="A3" s="1" t="s">
        <v>29</v>
      </c>
      <c r="B3" s="1" t="s">
        <v>30</v>
      </c>
      <c r="C3" s="1" t="s">
        <v>17</v>
      </c>
      <c r="D3" s="1" t="s">
        <v>18</v>
      </c>
      <c r="E3" s="1" t="s">
        <v>11</v>
      </c>
      <c r="F3" s="1" t="s">
        <v>31</v>
      </c>
      <c r="G3" s="1" t="s">
        <v>21</v>
      </c>
      <c r="H3" s="1" t="s">
        <v>32</v>
      </c>
      <c r="I3" s="1" t="s">
        <v>33</v>
      </c>
      <c r="J3" s="1" t="s">
        <v>34</v>
      </c>
      <c r="K3" s="6">
        <v>69</v>
      </c>
      <c r="L3" s="6">
        <v>80</v>
      </c>
      <c r="M3" s="4">
        <v>86.8</v>
      </c>
      <c r="N3" s="4">
        <f aca="true" t="shared" si="0" ref="N3:N34">SUM(K3*0.25+L3*0.5+M3*0.25)</f>
        <v>78.95</v>
      </c>
      <c r="O3" s="4">
        <f aca="true" t="shared" si="1" ref="O3:O34">SUM(J3/500*100*0.5+N3*0.5)</f>
        <v>77.475</v>
      </c>
      <c r="P3" s="19" t="s">
        <v>495</v>
      </c>
      <c r="Q3" s="4"/>
    </row>
    <row r="4" spans="1:17" ht="12.75">
      <c r="A4" s="1" t="s">
        <v>208</v>
      </c>
      <c r="B4" s="1" t="s">
        <v>209</v>
      </c>
      <c r="C4" s="1" t="s">
        <v>17</v>
      </c>
      <c r="D4" s="1" t="s">
        <v>18</v>
      </c>
      <c r="E4" s="1" t="s">
        <v>11</v>
      </c>
      <c r="F4" s="1" t="s">
        <v>70</v>
      </c>
      <c r="G4" s="1" t="s">
        <v>56</v>
      </c>
      <c r="H4" s="1" t="s">
        <v>57</v>
      </c>
      <c r="I4" s="1" t="s">
        <v>40</v>
      </c>
      <c r="J4" s="1" t="s">
        <v>79</v>
      </c>
      <c r="K4" s="6">
        <v>68</v>
      </c>
      <c r="L4" s="6">
        <v>82</v>
      </c>
      <c r="M4" s="4">
        <v>82.8</v>
      </c>
      <c r="N4" s="4">
        <f t="shared" si="0"/>
        <v>78.7</v>
      </c>
      <c r="O4" s="4">
        <f t="shared" si="1"/>
        <v>77.45</v>
      </c>
      <c r="P4" s="19" t="s">
        <v>495</v>
      </c>
      <c r="Q4" s="4"/>
    </row>
    <row r="5" spans="1:17" ht="12.75">
      <c r="A5" s="1" t="s">
        <v>226</v>
      </c>
      <c r="B5" s="1" t="s">
        <v>227</v>
      </c>
      <c r="C5" s="1" t="s">
        <v>17</v>
      </c>
      <c r="D5" s="1" t="s">
        <v>18</v>
      </c>
      <c r="E5" s="1" t="s">
        <v>11</v>
      </c>
      <c r="F5" s="1" t="s">
        <v>119</v>
      </c>
      <c r="G5" s="1" t="s">
        <v>33</v>
      </c>
      <c r="H5" s="1" t="s">
        <v>182</v>
      </c>
      <c r="I5" s="1" t="s">
        <v>177</v>
      </c>
      <c r="J5" s="1" t="s">
        <v>228</v>
      </c>
      <c r="K5" s="6">
        <v>48</v>
      </c>
      <c r="L5" s="6">
        <v>77</v>
      </c>
      <c r="M5" s="4">
        <v>89.8</v>
      </c>
      <c r="N5" s="4">
        <f t="shared" si="0"/>
        <v>72.95</v>
      </c>
      <c r="O5" s="4">
        <f t="shared" si="1"/>
        <v>77.375</v>
      </c>
      <c r="P5" s="19" t="s">
        <v>495</v>
      </c>
      <c r="Q5" s="4"/>
    </row>
    <row r="6" spans="1:17" ht="12.75">
      <c r="A6" s="1" t="s">
        <v>165</v>
      </c>
      <c r="B6" s="1" t="s">
        <v>166</v>
      </c>
      <c r="C6" s="1" t="s">
        <v>17</v>
      </c>
      <c r="D6" s="1" t="s">
        <v>18</v>
      </c>
      <c r="E6" s="1" t="s">
        <v>11</v>
      </c>
      <c r="F6" s="1" t="s">
        <v>31</v>
      </c>
      <c r="G6" s="1" t="s">
        <v>27</v>
      </c>
      <c r="H6" s="1" t="s">
        <v>167</v>
      </c>
      <c r="I6" s="1" t="s">
        <v>167</v>
      </c>
      <c r="J6" s="1" t="s">
        <v>143</v>
      </c>
      <c r="K6" s="6">
        <v>59</v>
      </c>
      <c r="L6" s="6">
        <v>79</v>
      </c>
      <c r="M6" s="4">
        <v>84.6</v>
      </c>
      <c r="N6" s="4">
        <f t="shared" si="0"/>
        <v>75.4</v>
      </c>
      <c r="O6" s="4">
        <f t="shared" si="1"/>
        <v>76.4</v>
      </c>
      <c r="P6" s="19" t="s">
        <v>495</v>
      </c>
      <c r="Q6" s="4"/>
    </row>
    <row r="7" spans="1:17" ht="12.75">
      <c r="A7" s="1" t="s">
        <v>170</v>
      </c>
      <c r="B7" s="1" t="s">
        <v>171</v>
      </c>
      <c r="C7" s="1" t="s">
        <v>17</v>
      </c>
      <c r="D7" s="1" t="s">
        <v>18</v>
      </c>
      <c r="E7" s="1" t="s">
        <v>11</v>
      </c>
      <c r="F7" s="1" t="s">
        <v>45</v>
      </c>
      <c r="G7" s="1" t="s">
        <v>21</v>
      </c>
      <c r="H7" s="1" t="s">
        <v>156</v>
      </c>
      <c r="I7" s="1" t="s">
        <v>132</v>
      </c>
      <c r="J7" s="1" t="s">
        <v>34</v>
      </c>
      <c r="K7" s="6">
        <v>62</v>
      </c>
      <c r="L7" s="6">
        <v>78</v>
      </c>
      <c r="M7" s="4">
        <v>84</v>
      </c>
      <c r="N7" s="4">
        <f t="shared" si="0"/>
        <v>75.5</v>
      </c>
      <c r="O7" s="4">
        <f t="shared" si="1"/>
        <v>75.75</v>
      </c>
      <c r="P7" s="19" t="s">
        <v>495</v>
      </c>
      <c r="Q7" s="4"/>
    </row>
    <row r="8" spans="1:17" ht="12.75">
      <c r="A8" s="1" t="s">
        <v>200</v>
      </c>
      <c r="B8" s="1" t="s">
        <v>201</v>
      </c>
      <c r="C8" s="1" t="s">
        <v>17</v>
      </c>
      <c r="D8" s="1" t="s">
        <v>18</v>
      </c>
      <c r="E8" s="1" t="s">
        <v>11</v>
      </c>
      <c r="F8" s="1" t="s">
        <v>45</v>
      </c>
      <c r="G8" s="1" t="s">
        <v>83</v>
      </c>
      <c r="H8" s="1" t="s">
        <v>28</v>
      </c>
      <c r="I8" s="1" t="s">
        <v>202</v>
      </c>
      <c r="J8" s="1" t="s">
        <v>203</v>
      </c>
      <c r="K8" s="6">
        <v>54</v>
      </c>
      <c r="L8" s="6">
        <v>69</v>
      </c>
      <c r="M8" s="4">
        <v>90.8</v>
      </c>
      <c r="N8" s="4">
        <f t="shared" si="0"/>
        <v>70.7</v>
      </c>
      <c r="O8" s="4">
        <f t="shared" si="1"/>
        <v>74.75</v>
      </c>
      <c r="P8" s="19" t="s">
        <v>495</v>
      </c>
      <c r="Q8" s="4"/>
    </row>
    <row r="9" spans="1:17" ht="12.75">
      <c r="A9" s="1" t="s">
        <v>103</v>
      </c>
      <c r="B9" s="1" t="s">
        <v>104</v>
      </c>
      <c r="C9" s="1" t="s">
        <v>101</v>
      </c>
      <c r="D9" s="1" t="s">
        <v>18</v>
      </c>
      <c r="E9" s="1" t="s">
        <v>11</v>
      </c>
      <c r="F9" s="1" t="s">
        <v>45</v>
      </c>
      <c r="G9" s="1" t="s">
        <v>46</v>
      </c>
      <c r="H9" s="1" t="s">
        <v>47</v>
      </c>
      <c r="I9" s="1" t="s">
        <v>48</v>
      </c>
      <c r="J9" s="1" t="s">
        <v>49</v>
      </c>
      <c r="K9" s="6">
        <v>43</v>
      </c>
      <c r="L9" s="6">
        <v>72</v>
      </c>
      <c r="M9" s="4">
        <v>89.2</v>
      </c>
      <c r="N9" s="4">
        <f t="shared" si="0"/>
        <v>69.05</v>
      </c>
      <c r="O9" s="4">
        <f t="shared" si="1"/>
        <v>74.625</v>
      </c>
      <c r="P9" s="19" t="s">
        <v>495</v>
      </c>
      <c r="Q9" s="4"/>
    </row>
    <row r="10" spans="1:17" ht="12.75">
      <c r="A10" s="1" t="s">
        <v>210</v>
      </c>
      <c r="B10" s="1" t="s">
        <v>211</v>
      </c>
      <c r="C10" s="1" t="s">
        <v>17</v>
      </c>
      <c r="D10" s="1" t="s">
        <v>18</v>
      </c>
      <c r="E10" s="1" t="s">
        <v>11</v>
      </c>
      <c r="F10" s="1" t="s">
        <v>31</v>
      </c>
      <c r="G10" s="1" t="s">
        <v>111</v>
      </c>
      <c r="H10" s="1" t="s">
        <v>156</v>
      </c>
      <c r="I10" s="1" t="s">
        <v>85</v>
      </c>
      <c r="J10" s="1" t="s">
        <v>212</v>
      </c>
      <c r="K10" s="6">
        <v>64</v>
      </c>
      <c r="L10" s="6">
        <v>67</v>
      </c>
      <c r="M10" s="4">
        <v>80.2</v>
      </c>
      <c r="N10" s="4">
        <f t="shared" si="0"/>
        <v>69.55</v>
      </c>
      <c r="O10" s="4">
        <f t="shared" si="1"/>
        <v>74.575</v>
      </c>
      <c r="P10" s="19" t="s">
        <v>495</v>
      </c>
      <c r="Q10" s="4"/>
    </row>
    <row r="11" spans="1:17" ht="12.75">
      <c r="A11" s="1" t="s">
        <v>184</v>
      </c>
      <c r="B11" s="1" t="s">
        <v>185</v>
      </c>
      <c r="C11" s="1" t="s">
        <v>17</v>
      </c>
      <c r="D11" s="1" t="s">
        <v>18</v>
      </c>
      <c r="E11" s="1" t="s">
        <v>11</v>
      </c>
      <c r="F11" s="1" t="s">
        <v>136</v>
      </c>
      <c r="G11" s="1" t="s">
        <v>127</v>
      </c>
      <c r="H11" s="1" t="s">
        <v>182</v>
      </c>
      <c r="I11" s="1" t="s">
        <v>153</v>
      </c>
      <c r="J11" s="1" t="s">
        <v>34</v>
      </c>
      <c r="K11" s="6">
        <v>59</v>
      </c>
      <c r="L11" s="6">
        <v>74</v>
      </c>
      <c r="M11" s="4">
        <v>76.8</v>
      </c>
      <c r="N11" s="4">
        <f t="shared" si="0"/>
        <v>70.95</v>
      </c>
      <c r="O11" s="4">
        <f t="shared" si="1"/>
        <v>73.475</v>
      </c>
      <c r="P11" s="19" t="s">
        <v>495</v>
      </c>
      <c r="Q11" s="4"/>
    </row>
    <row r="12" spans="1:17" ht="12.75">
      <c r="A12" s="1" t="s">
        <v>35</v>
      </c>
      <c r="B12" s="1" t="s">
        <v>36</v>
      </c>
      <c r="C12" s="1" t="s">
        <v>17</v>
      </c>
      <c r="D12" s="1" t="s">
        <v>42</v>
      </c>
      <c r="E12" s="1" t="s">
        <v>11</v>
      </c>
      <c r="F12" s="1" t="s">
        <v>37</v>
      </c>
      <c r="G12" s="1" t="s">
        <v>38</v>
      </c>
      <c r="H12" s="1" t="s">
        <v>39</v>
      </c>
      <c r="I12" s="1" t="s">
        <v>40</v>
      </c>
      <c r="J12" s="1" t="s">
        <v>41</v>
      </c>
      <c r="K12" s="6">
        <v>55</v>
      </c>
      <c r="L12" s="6">
        <v>65</v>
      </c>
      <c r="M12" s="4">
        <v>83.8</v>
      </c>
      <c r="N12" s="4">
        <f t="shared" si="0"/>
        <v>67.2</v>
      </c>
      <c r="O12" s="4">
        <f t="shared" si="1"/>
        <v>72.1</v>
      </c>
      <c r="P12" s="19" t="s">
        <v>495</v>
      </c>
      <c r="Q12" s="4"/>
    </row>
    <row r="13" spans="1:17" ht="12.75">
      <c r="A13" s="1" t="s">
        <v>218</v>
      </c>
      <c r="B13" s="1" t="s">
        <v>219</v>
      </c>
      <c r="C13" s="1" t="s">
        <v>17</v>
      </c>
      <c r="D13" s="1" t="s">
        <v>18</v>
      </c>
      <c r="E13" s="1" t="s">
        <v>11</v>
      </c>
      <c r="F13" s="1" t="s">
        <v>51</v>
      </c>
      <c r="G13" s="1" t="s">
        <v>38</v>
      </c>
      <c r="H13" s="1" t="s">
        <v>220</v>
      </c>
      <c r="I13" s="1" t="s">
        <v>113</v>
      </c>
      <c r="J13" s="1" t="s">
        <v>64</v>
      </c>
      <c r="K13" s="6">
        <v>49</v>
      </c>
      <c r="L13" s="6">
        <v>73</v>
      </c>
      <c r="M13" s="4">
        <v>80.4</v>
      </c>
      <c r="N13" s="4">
        <f t="shared" si="0"/>
        <v>68.85</v>
      </c>
      <c r="O13" s="4">
        <f t="shared" si="1"/>
        <v>72.025</v>
      </c>
      <c r="P13" s="19" t="s">
        <v>495</v>
      </c>
      <c r="Q13" s="4"/>
    </row>
    <row r="14" spans="1:17" ht="24.75">
      <c r="A14" s="7" t="s">
        <v>472</v>
      </c>
      <c r="B14" s="8" t="s">
        <v>471</v>
      </c>
      <c r="C14" s="5" t="s">
        <v>17</v>
      </c>
      <c r="D14" s="5" t="s">
        <v>18</v>
      </c>
      <c r="E14" s="5" t="s">
        <v>11</v>
      </c>
      <c r="F14" s="5">
        <v>74</v>
      </c>
      <c r="G14" s="5">
        <v>78</v>
      </c>
      <c r="H14" s="5">
        <v>120</v>
      </c>
      <c r="I14" s="5">
        <v>100</v>
      </c>
      <c r="J14" s="5">
        <v>372</v>
      </c>
      <c r="K14" s="6">
        <v>55</v>
      </c>
      <c r="L14" s="6">
        <v>69</v>
      </c>
      <c r="M14" s="4">
        <v>84.6</v>
      </c>
      <c r="N14" s="4">
        <f t="shared" si="0"/>
        <v>69.4</v>
      </c>
      <c r="O14" s="4">
        <f t="shared" si="1"/>
        <v>71.9</v>
      </c>
      <c r="P14" s="19" t="s">
        <v>495</v>
      </c>
      <c r="Q14" s="22" t="s">
        <v>539</v>
      </c>
    </row>
    <row r="15" spans="1:17" ht="24.75">
      <c r="A15" s="5" t="s">
        <v>474</v>
      </c>
      <c r="B15" s="8" t="s">
        <v>473</v>
      </c>
      <c r="C15" s="8" t="s">
        <v>475</v>
      </c>
      <c r="D15" s="8" t="s">
        <v>476</v>
      </c>
      <c r="E15" s="5" t="s">
        <v>11</v>
      </c>
      <c r="F15" s="5">
        <v>62</v>
      </c>
      <c r="G15" s="5">
        <v>85</v>
      </c>
      <c r="H15" s="5">
        <v>110</v>
      </c>
      <c r="I15" s="5">
        <v>101</v>
      </c>
      <c r="J15" s="5">
        <v>358</v>
      </c>
      <c r="K15" s="6">
        <v>56</v>
      </c>
      <c r="L15" s="6">
        <v>77</v>
      </c>
      <c r="M15" s="4">
        <v>78.8</v>
      </c>
      <c r="N15" s="4">
        <f t="shared" si="0"/>
        <v>72.2</v>
      </c>
      <c r="O15" s="4">
        <f t="shared" si="1"/>
        <v>71.9</v>
      </c>
      <c r="P15" s="19" t="s">
        <v>495</v>
      </c>
      <c r="Q15" s="22" t="s">
        <v>538</v>
      </c>
    </row>
    <row r="16" spans="1:17" ht="12.75">
      <c r="A16" s="1" t="s">
        <v>178</v>
      </c>
      <c r="B16" s="1" t="s">
        <v>179</v>
      </c>
      <c r="C16" s="1" t="s">
        <v>17</v>
      </c>
      <c r="D16" s="1" t="s">
        <v>18</v>
      </c>
      <c r="E16" s="1" t="s">
        <v>11</v>
      </c>
      <c r="F16" s="1" t="s">
        <v>110</v>
      </c>
      <c r="G16" s="1" t="s">
        <v>83</v>
      </c>
      <c r="H16" s="1" t="s">
        <v>128</v>
      </c>
      <c r="I16" s="1" t="s">
        <v>40</v>
      </c>
      <c r="J16" s="1" t="s">
        <v>79</v>
      </c>
      <c r="K16" s="6">
        <v>42</v>
      </c>
      <c r="L16" s="6">
        <v>71</v>
      </c>
      <c r="M16" s="4">
        <v>81</v>
      </c>
      <c r="N16" s="4">
        <f t="shared" si="0"/>
        <v>66.25</v>
      </c>
      <c r="O16" s="4">
        <f t="shared" si="1"/>
        <v>71.225</v>
      </c>
      <c r="P16" s="19" t="s">
        <v>495</v>
      </c>
      <c r="Q16" s="4"/>
    </row>
    <row r="17" spans="1:17" ht="12.75">
      <c r="A17" s="5" t="s">
        <v>125</v>
      </c>
      <c r="B17" s="5" t="s">
        <v>126</v>
      </c>
      <c r="C17" s="5" t="s">
        <v>17</v>
      </c>
      <c r="D17" s="5" t="s">
        <v>18</v>
      </c>
      <c r="E17" s="5" t="s">
        <v>11</v>
      </c>
      <c r="F17" s="5" t="s">
        <v>37</v>
      </c>
      <c r="G17" s="5" t="s">
        <v>127</v>
      </c>
      <c r="H17" s="5" t="s">
        <v>128</v>
      </c>
      <c r="I17" s="5" t="s">
        <v>129</v>
      </c>
      <c r="J17" s="5" t="s">
        <v>107</v>
      </c>
      <c r="K17" s="6">
        <v>50</v>
      </c>
      <c r="L17" s="6">
        <v>70</v>
      </c>
      <c r="M17" s="4">
        <v>80.6</v>
      </c>
      <c r="N17" s="4">
        <f t="shared" si="0"/>
        <v>67.65</v>
      </c>
      <c r="O17" s="4">
        <f t="shared" si="1"/>
        <v>71.225</v>
      </c>
      <c r="P17" s="19" t="s">
        <v>495</v>
      </c>
      <c r="Q17" s="4"/>
    </row>
    <row r="18" spans="1:17" ht="12.75">
      <c r="A18" s="1" t="s">
        <v>43</v>
      </c>
      <c r="B18" s="1" t="s">
        <v>44</v>
      </c>
      <c r="C18" s="1" t="s">
        <v>17</v>
      </c>
      <c r="D18" s="1" t="s">
        <v>18</v>
      </c>
      <c r="E18" s="1" t="s">
        <v>11</v>
      </c>
      <c r="F18" s="1" t="s">
        <v>45</v>
      </c>
      <c r="G18" s="1" t="s">
        <v>46</v>
      </c>
      <c r="H18" s="1" t="s">
        <v>47</v>
      </c>
      <c r="I18" s="1" t="s">
        <v>48</v>
      </c>
      <c r="J18" s="1" t="s">
        <v>49</v>
      </c>
      <c r="K18" s="6">
        <v>54</v>
      </c>
      <c r="L18" s="6">
        <v>56</v>
      </c>
      <c r="M18" s="4">
        <v>82.6</v>
      </c>
      <c r="N18" s="4">
        <f t="shared" si="0"/>
        <v>62.15</v>
      </c>
      <c r="O18" s="4">
        <f t="shared" si="1"/>
        <v>71.175</v>
      </c>
      <c r="P18" s="19" t="s">
        <v>495</v>
      </c>
      <c r="Q18" s="4"/>
    </row>
    <row r="19" spans="1:17" ht="12.75">
      <c r="A19" s="1" t="s">
        <v>204</v>
      </c>
      <c r="B19" s="1" t="s">
        <v>205</v>
      </c>
      <c r="C19" s="1" t="s">
        <v>17</v>
      </c>
      <c r="D19" s="1" t="s">
        <v>18</v>
      </c>
      <c r="E19" s="1" t="s">
        <v>11</v>
      </c>
      <c r="F19" s="1" t="s">
        <v>31</v>
      </c>
      <c r="G19" s="1" t="s">
        <v>21</v>
      </c>
      <c r="H19" s="1" t="s">
        <v>72</v>
      </c>
      <c r="I19" s="1" t="s">
        <v>206</v>
      </c>
      <c r="J19" s="1" t="s">
        <v>207</v>
      </c>
      <c r="K19" s="6">
        <v>57</v>
      </c>
      <c r="L19" s="6">
        <v>52</v>
      </c>
      <c r="M19" s="4">
        <v>83.2</v>
      </c>
      <c r="N19" s="4">
        <f t="shared" si="0"/>
        <v>61.05</v>
      </c>
      <c r="O19" s="4">
        <f t="shared" si="1"/>
        <v>70.725</v>
      </c>
      <c r="P19" s="19" t="s">
        <v>495</v>
      </c>
      <c r="Q19" s="4"/>
    </row>
    <row r="20" spans="1:17" ht="12.75">
      <c r="A20" s="1" t="s">
        <v>114</v>
      </c>
      <c r="B20" s="1" t="s">
        <v>115</v>
      </c>
      <c r="C20" s="1" t="s">
        <v>17</v>
      </c>
      <c r="D20" s="1" t="s">
        <v>18</v>
      </c>
      <c r="E20" s="1" t="s">
        <v>11</v>
      </c>
      <c r="F20" s="1" t="s">
        <v>116</v>
      </c>
      <c r="G20" s="1" t="s">
        <v>83</v>
      </c>
      <c r="H20" s="1" t="s">
        <v>52</v>
      </c>
      <c r="I20" s="1" t="s">
        <v>40</v>
      </c>
      <c r="J20" s="1" t="s">
        <v>117</v>
      </c>
      <c r="K20" s="6">
        <v>60</v>
      </c>
      <c r="L20" s="6">
        <v>59</v>
      </c>
      <c r="M20" s="4">
        <v>80.6</v>
      </c>
      <c r="N20" s="4">
        <f t="shared" si="0"/>
        <v>64.65</v>
      </c>
      <c r="O20" s="4">
        <f t="shared" si="1"/>
        <v>70.625</v>
      </c>
      <c r="P20" s="19" t="s">
        <v>495</v>
      </c>
      <c r="Q20" s="4"/>
    </row>
    <row r="21" spans="1:17" ht="12.75">
      <c r="A21" s="1" t="s">
        <v>93</v>
      </c>
      <c r="B21" s="1" t="s">
        <v>94</v>
      </c>
      <c r="C21" s="1" t="s">
        <v>17</v>
      </c>
      <c r="D21" s="1" t="s">
        <v>18</v>
      </c>
      <c r="E21" s="1" t="s">
        <v>11</v>
      </c>
      <c r="F21" s="1" t="s">
        <v>95</v>
      </c>
      <c r="G21" s="1" t="s">
        <v>96</v>
      </c>
      <c r="H21" s="1" t="s">
        <v>78</v>
      </c>
      <c r="I21" s="1" t="s">
        <v>23</v>
      </c>
      <c r="J21" s="1" t="s">
        <v>34</v>
      </c>
      <c r="K21" s="6">
        <v>65</v>
      </c>
      <c r="L21" s="6">
        <v>59</v>
      </c>
      <c r="M21" s="4">
        <v>77.8</v>
      </c>
      <c r="N21" s="4">
        <f t="shared" si="0"/>
        <v>65.2</v>
      </c>
      <c r="O21" s="4">
        <f t="shared" si="1"/>
        <v>70.6</v>
      </c>
      <c r="P21" s="19" t="s">
        <v>495</v>
      </c>
      <c r="Q21" s="4"/>
    </row>
    <row r="22" spans="1:17" ht="12.75">
      <c r="A22" s="1" t="s">
        <v>134</v>
      </c>
      <c r="B22" s="1" t="s">
        <v>135</v>
      </c>
      <c r="C22" s="1" t="s">
        <v>17</v>
      </c>
      <c r="D22" s="1" t="s">
        <v>139</v>
      </c>
      <c r="E22" s="1" t="s">
        <v>11</v>
      </c>
      <c r="F22" s="1" t="s">
        <v>136</v>
      </c>
      <c r="G22" s="1" t="s">
        <v>56</v>
      </c>
      <c r="H22" s="1" t="s">
        <v>137</v>
      </c>
      <c r="I22" s="1" t="s">
        <v>138</v>
      </c>
      <c r="J22" s="1" t="s">
        <v>64</v>
      </c>
      <c r="K22" s="6">
        <v>56</v>
      </c>
      <c r="L22" s="6">
        <v>70</v>
      </c>
      <c r="M22" s="4">
        <v>66.6</v>
      </c>
      <c r="N22" s="4">
        <f t="shared" si="0"/>
        <v>65.65</v>
      </c>
      <c r="O22" s="4">
        <f t="shared" si="1"/>
        <v>70.42500000000001</v>
      </c>
      <c r="P22" s="19" t="s">
        <v>495</v>
      </c>
      <c r="Q22" s="4"/>
    </row>
    <row r="23" spans="1:17" ht="12.75">
      <c r="A23" s="1" t="s">
        <v>130</v>
      </c>
      <c r="B23" s="1" t="s">
        <v>131</v>
      </c>
      <c r="C23" s="1" t="s">
        <v>17</v>
      </c>
      <c r="D23" s="1" t="s">
        <v>18</v>
      </c>
      <c r="E23" s="1" t="s">
        <v>11</v>
      </c>
      <c r="F23" s="1" t="s">
        <v>119</v>
      </c>
      <c r="G23" s="1" t="s">
        <v>83</v>
      </c>
      <c r="H23" s="1" t="s">
        <v>39</v>
      </c>
      <c r="I23" s="1" t="s">
        <v>132</v>
      </c>
      <c r="J23" s="1" t="s">
        <v>133</v>
      </c>
      <c r="K23" s="6">
        <v>49</v>
      </c>
      <c r="L23" s="6">
        <v>62</v>
      </c>
      <c r="M23" s="4">
        <v>78</v>
      </c>
      <c r="N23" s="4">
        <f t="shared" si="0"/>
        <v>62.75</v>
      </c>
      <c r="O23" s="4">
        <f t="shared" si="1"/>
        <v>70.375</v>
      </c>
      <c r="P23" s="19" t="s">
        <v>495</v>
      </c>
      <c r="Q23" s="4"/>
    </row>
    <row r="24" spans="1:17" ht="12.75">
      <c r="A24" s="1" t="s">
        <v>151</v>
      </c>
      <c r="B24" s="1" t="s">
        <v>152</v>
      </c>
      <c r="C24" s="1" t="s">
        <v>17</v>
      </c>
      <c r="D24" s="1" t="s">
        <v>18</v>
      </c>
      <c r="E24" s="1" t="s">
        <v>11</v>
      </c>
      <c r="F24" s="1" t="s">
        <v>116</v>
      </c>
      <c r="G24" s="1" t="s">
        <v>58</v>
      </c>
      <c r="H24" s="1" t="s">
        <v>52</v>
      </c>
      <c r="I24" s="1" t="s">
        <v>153</v>
      </c>
      <c r="J24" s="1" t="s">
        <v>34</v>
      </c>
      <c r="K24" s="6">
        <v>39</v>
      </c>
      <c r="L24" s="6">
        <v>75</v>
      </c>
      <c r="M24" s="4">
        <v>69.8</v>
      </c>
      <c r="N24" s="4">
        <f t="shared" si="0"/>
        <v>64.7</v>
      </c>
      <c r="O24" s="4">
        <f t="shared" si="1"/>
        <v>70.35</v>
      </c>
      <c r="P24" s="19" t="s">
        <v>495</v>
      </c>
      <c r="Q24" s="4"/>
    </row>
    <row r="25" spans="1:17" ht="12.75">
      <c r="A25" s="5" t="s">
        <v>108</v>
      </c>
      <c r="B25" s="5" t="s">
        <v>109</v>
      </c>
      <c r="C25" s="5" t="s">
        <v>17</v>
      </c>
      <c r="D25" s="5" t="s">
        <v>18</v>
      </c>
      <c r="E25" s="5" t="s">
        <v>11</v>
      </c>
      <c r="F25" s="5" t="s">
        <v>110</v>
      </c>
      <c r="G25" s="5" t="s">
        <v>56</v>
      </c>
      <c r="H25" s="5" t="s">
        <v>78</v>
      </c>
      <c r="I25" s="5" t="s">
        <v>111</v>
      </c>
      <c r="J25" s="5" t="s">
        <v>24</v>
      </c>
      <c r="K25" s="6">
        <v>64</v>
      </c>
      <c r="L25" s="6">
        <v>60</v>
      </c>
      <c r="M25" s="4">
        <v>78.2</v>
      </c>
      <c r="N25" s="4">
        <f t="shared" si="0"/>
        <v>65.55</v>
      </c>
      <c r="O25" s="4">
        <f t="shared" si="1"/>
        <v>70.275</v>
      </c>
      <c r="P25" s="19" t="s">
        <v>495</v>
      </c>
      <c r="Q25" s="4"/>
    </row>
    <row r="26" spans="1:17" ht="12.75">
      <c r="A26" s="1" t="s">
        <v>19</v>
      </c>
      <c r="B26" s="1" t="s">
        <v>20</v>
      </c>
      <c r="C26" s="1" t="s">
        <v>17</v>
      </c>
      <c r="D26" s="1" t="s">
        <v>18</v>
      </c>
      <c r="E26" s="1" t="s">
        <v>11</v>
      </c>
      <c r="F26" s="1" t="s">
        <v>12</v>
      </c>
      <c r="G26" s="1" t="s">
        <v>21</v>
      </c>
      <c r="H26" s="1" t="s">
        <v>22</v>
      </c>
      <c r="I26" s="1" t="s">
        <v>23</v>
      </c>
      <c r="J26" s="1" t="s">
        <v>24</v>
      </c>
      <c r="K26" s="6">
        <v>57</v>
      </c>
      <c r="L26" s="6">
        <v>63</v>
      </c>
      <c r="M26" s="4">
        <v>78.8</v>
      </c>
      <c r="N26" s="4">
        <f t="shared" si="0"/>
        <v>65.45</v>
      </c>
      <c r="O26" s="4">
        <f t="shared" si="1"/>
        <v>70.225</v>
      </c>
      <c r="P26" s="19" t="s">
        <v>495</v>
      </c>
      <c r="Q26" s="4"/>
    </row>
    <row r="27" spans="1:17" ht="12.75">
      <c r="A27" s="1" t="s">
        <v>60</v>
      </c>
      <c r="B27" s="1" t="s">
        <v>61</v>
      </c>
      <c r="C27" s="1" t="s">
        <v>17</v>
      </c>
      <c r="D27" s="1" t="s">
        <v>18</v>
      </c>
      <c r="E27" s="1" t="s">
        <v>11</v>
      </c>
      <c r="F27" s="1" t="s">
        <v>51</v>
      </c>
      <c r="G27" s="1" t="s">
        <v>58</v>
      </c>
      <c r="H27" s="1" t="s">
        <v>62</v>
      </c>
      <c r="I27" s="1" t="s">
        <v>63</v>
      </c>
      <c r="J27" s="1" t="s">
        <v>64</v>
      </c>
      <c r="K27" s="6">
        <v>67</v>
      </c>
      <c r="L27" s="6">
        <v>52</v>
      </c>
      <c r="M27" s="4">
        <v>88.6</v>
      </c>
      <c r="N27" s="4">
        <f t="shared" si="0"/>
        <v>64.9</v>
      </c>
      <c r="O27" s="4">
        <f t="shared" si="1"/>
        <v>70.05000000000001</v>
      </c>
      <c r="P27" s="19" t="s">
        <v>495</v>
      </c>
      <c r="Q27" s="4"/>
    </row>
    <row r="28" spans="1:17" ht="12.75">
      <c r="A28" s="1" t="s">
        <v>76</v>
      </c>
      <c r="B28" s="1" t="s">
        <v>77</v>
      </c>
      <c r="C28" s="1" t="s">
        <v>17</v>
      </c>
      <c r="D28" s="1" t="s">
        <v>18</v>
      </c>
      <c r="E28" s="1" t="s">
        <v>11</v>
      </c>
      <c r="F28" s="1" t="s">
        <v>37</v>
      </c>
      <c r="G28" s="1" t="s">
        <v>56</v>
      </c>
      <c r="H28" s="1" t="s">
        <v>78</v>
      </c>
      <c r="I28" s="1" t="s">
        <v>23</v>
      </c>
      <c r="J28" s="1" t="s">
        <v>79</v>
      </c>
      <c r="K28" s="6">
        <v>56</v>
      </c>
      <c r="L28" s="6">
        <v>58</v>
      </c>
      <c r="M28" s="4">
        <v>82.8</v>
      </c>
      <c r="N28" s="4">
        <f t="shared" si="0"/>
        <v>63.7</v>
      </c>
      <c r="O28" s="4">
        <f t="shared" si="1"/>
        <v>69.95</v>
      </c>
      <c r="P28" s="19" t="s">
        <v>495</v>
      </c>
      <c r="Q28" s="4"/>
    </row>
    <row r="29" spans="1:17" ht="12.75">
      <c r="A29" s="1" t="s">
        <v>9</v>
      </c>
      <c r="B29" s="1" t="s">
        <v>10</v>
      </c>
      <c r="C29" s="1" t="s">
        <v>17</v>
      </c>
      <c r="D29" s="1" t="s">
        <v>18</v>
      </c>
      <c r="E29" s="1" t="s">
        <v>11</v>
      </c>
      <c r="F29" s="1" t="s">
        <v>12</v>
      </c>
      <c r="G29" s="1" t="s">
        <v>13</v>
      </c>
      <c r="H29" s="1" t="s">
        <v>14</v>
      </c>
      <c r="I29" s="1" t="s">
        <v>15</v>
      </c>
      <c r="J29" s="1" t="s">
        <v>16</v>
      </c>
      <c r="K29" s="6">
        <v>67</v>
      </c>
      <c r="L29" s="6">
        <v>50</v>
      </c>
      <c r="M29" s="4">
        <v>83.6</v>
      </c>
      <c r="N29" s="4">
        <f t="shared" si="0"/>
        <v>62.65</v>
      </c>
      <c r="O29" s="4">
        <f t="shared" si="1"/>
        <v>69.925</v>
      </c>
      <c r="P29" s="19" t="s">
        <v>495</v>
      </c>
      <c r="Q29" s="4"/>
    </row>
    <row r="30" spans="1:17" ht="12.75">
      <c r="A30" s="1" t="s">
        <v>157</v>
      </c>
      <c r="B30" s="1" t="s">
        <v>158</v>
      </c>
      <c r="C30" s="1" t="s">
        <v>17</v>
      </c>
      <c r="D30" s="1" t="s">
        <v>18</v>
      </c>
      <c r="E30" s="1" t="s">
        <v>11</v>
      </c>
      <c r="F30" s="1" t="s">
        <v>31</v>
      </c>
      <c r="G30" s="1" t="s">
        <v>38</v>
      </c>
      <c r="H30" s="1" t="s">
        <v>91</v>
      </c>
      <c r="I30" s="1" t="s">
        <v>40</v>
      </c>
      <c r="J30" s="1" t="s">
        <v>143</v>
      </c>
      <c r="K30" s="6">
        <v>51</v>
      </c>
      <c r="L30" s="6">
        <v>58</v>
      </c>
      <c r="M30" s="4">
        <v>82.2</v>
      </c>
      <c r="N30" s="4">
        <f t="shared" si="0"/>
        <v>62.3</v>
      </c>
      <c r="O30" s="4">
        <f t="shared" si="1"/>
        <v>69.85</v>
      </c>
      <c r="P30" s="19" t="s">
        <v>495</v>
      </c>
      <c r="Q30" s="4"/>
    </row>
    <row r="31" spans="1:17" ht="12.75">
      <c r="A31" s="1" t="s">
        <v>186</v>
      </c>
      <c r="B31" s="1" t="s">
        <v>187</v>
      </c>
      <c r="C31" s="1" t="s">
        <v>17</v>
      </c>
      <c r="D31" s="1" t="s">
        <v>18</v>
      </c>
      <c r="E31" s="1" t="s">
        <v>11</v>
      </c>
      <c r="F31" s="1" t="s">
        <v>56</v>
      </c>
      <c r="G31" s="1" t="s">
        <v>58</v>
      </c>
      <c r="H31" s="1" t="s">
        <v>182</v>
      </c>
      <c r="I31" s="1" t="s">
        <v>106</v>
      </c>
      <c r="J31" s="1" t="s">
        <v>49</v>
      </c>
      <c r="K31" s="6">
        <v>47</v>
      </c>
      <c r="L31" s="6">
        <v>63</v>
      </c>
      <c r="M31" s="4">
        <v>64</v>
      </c>
      <c r="N31" s="4">
        <f t="shared" si="0"/>
        <v>59.25</v>
      </c>
      <c r="O31" s="4">
        <f t="shared" si="1"/>
        <v>69.725</v>
      </c>
      <c r="P31" s="19" t="s">
        <v>495</v>
      </c>
      <c r="Q31" s="4"/>
    </row>
    <row r="32" spans="1:17" ht="12.75">
      <c r="A32" s="1" t="s">
        <v>87</v>
      </c>
      <c r="B32" s="1" t="s">
        <v>88</v>
      </c>
      <c r="C32" s="1" t="s">
        <v>17</v>
      </c>
      <c r="D32" s="1" t="s">
        <v>18</v>
      </c>
      <c r="E32" s="1" t="s">
        <v>11</v>
      </c>
      <c r="F32" s="1" t="s">
        <v>89</v>
      </c>
      <c r="G32" s="1" t="s">
        <v>90</v>
      </c>
      <c r="H32" s="1" t="s">
        <v>91</v>
      </c>
      <c r="I32" s="1" t="s">
        <v>85</v>
      </c>
      <c r="J32" s="1" t="s">
        <v>92</v>
      </c>
      <c r="K32" s="6">
        <v>44</v>
      </c>
      <c r="L32" s="6">
        <v>58</v>
      </c>
      <c r="M32" s="4">
        <v>81.8</v>
      </c>
      <c r="N32" s="4">
        <f t="shared" si="0"/>
        <v>60.45</v>
      </c>
      <c r="O32" s="4">
        <f t="shared" si="1"/>
        <v>69.725</v>
      </c>
      <c r="P32" s="19" t="s">
        <v>495</v>
      </c>
      <c r="Q32" s="4"/>
    </row>
    <row r="33" spans="1:17" ht="12.75">
      <c r="A33" s="1" t="s">
        <v>213</v>
      </c>
      <c r="B33" s="1" t="s">
        <v>214</v>
      </c>
      <c r="C33" s="1" t="s">
        <v>17</v>
      </c>
      <c r="D33" s="1" t="s">
        <v>18</v>
      </c>
      <c r="E33" s="1" t="s">
        <v>11</v>
      </c>
      <c r="F33" s="1" t="s">
        <v>215</v>
      </c>
      <c r="G33" s="1" t="s">
        <v>96</v>
      </c>
      <c r="H33" s="1" t="s">
        <v>216</v>
      </c>
      <c r="I33" s="1" t="s">
        <v>73</v>
      </c>
      <c r="J33" s="1" t="s">
        <v>217</v>
      </c>
      <c r="K33" s="6">
        <v>47</v>
      </c>
      <c r="L33" s="6">
        <v>58</v>
      </c>
      <c r="M33" s="4">
        <v>83</v>
      </c>
      <c r="N33" s="4">
        <f t="shared" si="0"/>
        <v>61.5</v>
      </c>
      <c r="O33" s="4">
        <f t="shared" si="1"/>
        <v>69.65</v>
      </c>
      <c r="P33" s="19" t="s">
        <v>495</v>
      </c>
      <c r="Q33" s="4"/>
    </row>
    <row r="34" spans="1:17" ht="12.75">
      <c r="A34" s="1" t="s">
        <v>154</v>
      </c>
      <c r="B34" s="1" t="s">
        <v>155</v>
      </c>
      <c r="C34" s="1" t="s">
        <v>17</v>
      </c>
      <c r="D34" s="1" t="s">
        <v>75</v>
      </c>
      <c r="E34" s="1" t="s">
        <v>11</v>
      </c>
      <c r="F34" s="1" t="s">
        <v>37</v>
      </c>
      <c r="G34" s="1" t="s">
        <v>33</v>
      </c>
      <c r="H34" s="1" t="s">
        <v>156</v>
      </c>
      <c r="I34" s="1" t="s">
        <v>106</v>
      </c>
      <c r="J34" s="1" t="s">
        <v>54</v>
      </c>
      <c r="K34" s="6">
        <v>56</v>
      </c>
      <c r="L34" s="6">
        <v>58</v>
      </c>
      <c r="M34" s="4">
        <v>80.4</v>
      </c>
      <c r="N34" s="4">
        <f t="shared" si="0"/>
        <v>63.1</v>
      </c>
      <c r="O34" s="4">
        <f t="shared" si="1"/>
        <v>69.45</v>
      </c>
      <c r="P34" s="19" t="s">
        <v>495</v>
      </c>
      <c r="Q34" s="4"/>
    </row>
    <row r="35" spans="1:17" ht="12.75">
      <c r="A35" s="1" t="s">
        <v>180</v>
      </c>
      <c r="B35" s="1" t="s">
        <v>181</v>
      </c>
      <c r="C35" s="1" t="s">
        <v>17</v>
      </c>
      <c r="D35" s="1" t="s">
        <v>18</v>
      </c>
      <c r="E35" s="1" t="s">
        <v>11</v>
      </c>
      <c r="F35" s="1" t="s">
        <v>82</v>
      </c>
      <c r="G35" s="1" t="s">
        <v>56</v>
      </c>
      <c r="H35" s="1" t="s">
        <v>182</v>
      </c>
      <c r="I35" s="1" t="s">
        <v>153</v>
      </c>
      <c r="J35" s="1" t="s">
        <v>183</v>
      </c>
      <c r="K35" s="6">
        <v>43</v>
      </c>
      <c r="L35" s="6">
        <v>64</v>
      </c>
      <c r="M35" s="4">
        <v>70.8</v>
      </c>
      <c r="N35" s="4">
        <f aca="true" t="shared" si="2" ref="N35:N68">SUM(K35*0.25+L35*0.5+M35*0.25)</f>
        <v>60.45</v>
      </c>
      <c r="O35" s="4">
        <f aca="true" t="shared" si="3" ref="O35:O68">SUM(J35/500*100*0.5+N35*0.5)</f>
        <v>69.325</v>
      </c>
      <c r="P35" s="19" t="s">
        <v>495</v>
      </c>
      <c r="Q35" s="4"/>
    </row>
    <row r="36" spans="1:17" ht="12.75">
      <c r="A36" s="5" t="s">
        <v>65</v>
      </c>
      <c r="B36" s="5" t="s">
        <v>66</v>
      </c>
      <c r="C36" s="5" t="s">
        <v>17</v>
      </c>
      <c r="D36" s="5" t="s">
        <v>18</v>
      </c>
      <c r="E36" s="5" t="s">
        <v>11</v>
      </c>
      <c r="F36" s="5" t="s">
        <v>31</v>
      </c>
      <c r="G36" s="5" t="s">
        <v>38</v>
      </c>
      <c r="H36" s="5" t="s">
        <v>62</v>
      </c>
      <c r="I36" s="5" t="s">
        <v>67</v>
      </c>
      <c r="J36" s="5" t="s">
        <v>24</v>
      </c>
      <c r="K36" s="6">
        <v>69</v>
      </c>
      <c r="L36" s="6">
        <v>48</v>
      </c>
      <c r="M36" s="4">
        <v>88.8</v>
      </c>
      <c r="N36" s="4">
        <f t="shared" si="2"/>
        <v>63.45</v>
      </c>
      <c r="O36" s="4">
        <f t="shared" si="3"/>
        <v>69.225</v>
      </c>
      <c r="P36" s="19" t="s">
        <v>495</v>
      </c>
      <c r="Q36" s="4"/>
    </row>
    <row r="37" spans="1:17" ht="12.75">
      <c r="A37" s="1" t="s">
        <v>120</v>
      </c>
      <c r="B37" s="1" t="s">
        <v>121</v>
      </c>
      <c r="C37" s="1" t="s">
        <v>17</v>
      </c>
      <c r="D37" s="1" t="s">
        <v>18</v>
      </c>
      <c r="E37" s="1" t="s">
        <v>11</v>
      </c>
      <c r="F37" s="1" t="s">
        <v>122</v>
      </c>
      <c r="G37" s="1" t="s">
        <v>58</v>
      </c>
      <c r="H37" s="1" t="s">
        <v>62</v>
      </c>
      <c r="I37" s="1" t="s">
        <v>123</v>
      </c>
      <c r="J37" s="1" t="s">
        <v>124</v>
      </c>
      <c r="K37" s="6">
        <v>39</v>
      </c>
      <c r="L37" s="6">
        <v>64</v>
      </c>
      <c r="M37" s="4">
        <v>81</v>
      </c>
      <c r="N37" s="4">
        <f t="shared" si="2"/>
        <v>62</v>
      </c>
      <c r="O37" s="4">
        <f t="shared" si="3"/>
        <v>69.2</v>
      </c>
      <c r="P37" s="19" t="s">
        <v>495</v>
      </c>
      <c r="Q37" s="4"/>
    </row>
    <row r="38" spans="1:17" ht="12.75">
      <c r="A38" s="1" t="s">
        <v>141</v>
      </c>
      <c r="B38" s="1" t="s">
        <v>142</v>
      </c>
      <c r="C38" s="1" t="s">
        <v>101</v>
      </c>
      <c r="D38" s="1" t="s">
        <v>18</v>
      </c>
      <c r="E38" s="1" t="s">
        <v>11</v>
      </c>
      <c r="F38" s="1" t="s">
        <v>136</v>
      </c>
      <c r="G38" s="1" t="s">
        <v>83</v>
      </c>
      <c r="H38" s="1" t="s">
        <v>78</v>
      </c>
      <c r="I38" s="1" t="s">
        <v>129</v>
      </c>
      <c r="J38" s="1" t="s">
        <v>143</v>
      </c>
      <c r="K38" s="6">
        <v>69</v>
      </c>
      <c r="L38" s="6">
        <v>45</v>
      </c>
      <c r="M38" s="4">
        <v>84.8</v>
      </c>
      <c r="N38" s="4">
        <f t="shared" si="2"/>
        <v>60.95</v>
      </c>
      <c r="O38" s="4">
        <f t="shared" si="3"/>
        <v>69.17500000000001</v>
      </c>
      <c r="P38" s="19" t="s">
        <v>495</v>
      </c>
      <c r="Q38" s="4"/>
    </row>
    <row r="39" spans="1:17" ht="12.75">
      <c r="A39" s="1" t="s">
        <v>192</v>
      </c>
      <c r="B39" s="1" t="s">
        <v>193</v>
      </c>
      <c r="C39" s="1" t="s">
        <v>17</v>
      </c>
      <c r="D39" s="1" t="s">
        <v>18</v>
      </c>
      <c r="E39" s="1" t="s">
        <v>11</v>
      </c>
      <c r="F39" s="1" t="s">
        <v>31</v>
      </c>
      <c r="G39" s="1" t="s">
        <v>83</v>
      </c>
      <c r="H39" s="1" t="s">
        <v>91</v>
      </c>
      <c r="I39" s="1" t="s">
        <v>63</v>
      </c>
      <c r="J39" s="1" t="s">
        <v>124</v>
      </c>
      <c r="K39" s="6">
        <v>52</v>
      </c>
      <c r="L39" s="6">
        <v>56</v>
      </c>
      <c r="M39" s="4">
        <v>77.4</v>
      </c>
      <c r="N39" s="4">
        <f t="shared" si="2"/>
        <v>60.35</v>
      </c>
      <c r="O39" s="4">
        <f t="shared" si="3"/>
        <v>68.375</v>
      </c>
      <c r="P39" s="19" t="s">
        <v>495</v>
      </c>
      <c r="Q39" s="4"/>
    </row>
    <row r="40" spans="1:17" ht="12.75">
      <c r="A40" s="1" t="s">
        <v>80</v>
      </c>
      <c r="B40" s="1" t="s">
        <v>81</v>
      </c>
      <c r="C40" s="1" t="s">
        <v>17</v>
      </c>
      <c r="D40" s="1" t="s">
        <v>18</v>
      </c>
      <c r="E40" s="1" t="s">
        <v>11</v>
      </c>
      <c r="F40" s="1" t="s">
        <v>82</v>
      </c>
      <c r="G40" s="1" t="s">
        <v>83</v>
      </c>
      <c r="H40" s="1" t="s">
        <v>84</v>
      </c>
      <c r="I40" s="1" t="s">
        <v>85</v>
      </c>
      <c r="J40" s="1" t="s">
        <v>86</v>
      </c>
      <c r="K40" s="6">
        <v>39</v>
      </c>
      <c r="L40" s="6">
        <v>53</v>
      </c>
      <c r="M40" s="4">
        <v>84.4</v>
      </c>
      <c r="N40" s="4">
        <f t="shared" si="2"/>
        <v>57.35</v>
      </c>
      <c r="O40" s="4">
        <f t="shared" si="3"/>
        <v>68.375</v>
      </c>
      <c r="P40" s="19" t="s">
        <v>495</v>
      </c>
      <c r="Q40" s="4"/>
    </row>
    <row r="41" spans="1:17" ht="12.75">
      <c r="A41" s="1" t="s">
        <v>149</v>
      </c>
      <c r="B41" s="1" t="s">
        <v>150</v>
      </c>
      <c r="C41" s="1" t="s">
        <v>17</v>
      </c>
      <c r="D41" s="1" t="s">
        <v>18</v>
      </c>
      <c r="E41" s="1" t="s">
        <v>11</v>
      </c>
      <c r="F41" s="1" t="s">
        <v>82</v>
      </c>
      <c r="G41" s="1" t="s">
        <v>21</v>
      </c>
      <c r="H41" s="1" t="s">
        <v>84</v>
      </c>
      <c r="I41" s="1" t="s">
        <v>67</v>
      </c>
      <c r="J41" s="1" t="s">
        <v>16</v>
      </c>
      <c r="K41" s="6">
        <v>49</v>
      </c>
      <c r="L41" s="6">
        <v>50</v>
      </c>
      <c r="M41" s="4">
        <v>84.4</v>
      </c>
      <c r="N41" s="4">
        <f t="shared" si="2"/>
        <v>58.35</v>
      </c>
      <c r="O41" s="4">
        <f t="shared" si="3"/>
        <v>67.775</v>
      </c>
      <c r="P41" s="19" t="s">
        <v>495</v>
      </c>
      <c r="Q41" s="4"/>
    </row>
    <row r="42" spans="1:17" ht="12.75">
      <c r="A42" s="1" t="s">
        <v>168</v>
      </c>
      <c r="B42" s="1" t="s">
        <v>169</v>
      </c>
      <c r="C42" s="1" t="s">
        <v>17</v>
      </c>
      <c r="D42" s="1" t="s">
        <v>18</v>
      </c>
      <c r="E42" s="1" t="s">
        <v>11</v>
      </c>
      <c r="F42" s="1" t="s">
        <v>31</v>
      </c>
      <c r="G42" s="1" t="s">
        <v>58</v>
      </c>
      <c r="H42" s="1" t="s">
        <v>72</v>
      </c>
      <c r="I42" s="1" t="s">
        <v>23</v>
      </c>
      <c r="J42" s="1" t="s">
        <v>124</v>
      </c>
      <c r="K42" s="6">
        <v>53</v>
      </c>
      <c r="L42" s="6">
        <v>49</v>
      </c>
      <c r="M42" s="4">
        <v>85.4</v>
      </c>
      <c r="N42" s="4">
        <f t="shared" si="2"/>
        <v>59.1</v>
      </c>
      <c r="O42" s="4">
        <f t="shared" si="3"/>
        <v>67.75</v>
      </c>
      <c r="P42" s="19" t="s">
        <v>495</v>
      </c>
      <c r="Q42" s="4"/>
    </row>
    <row r="43" spans="1:17" ht="12.75">
      <c r="A43" s="1" t="s">
        <v>172</v>
      </c>
      <c r="B43" s="1" t="s">
        <v>173</v>
      </c>
      <c r="C43" s="1" t="s">
        <v>17</v>
      </c>
      <c r="D43" s="1" t="s">
        <v>18</v>
      </c>
      <c r="E43" s="1" t="s">
        <v>11</v>
      </c>
      <c r="F43" s="1" t="s">
        <v>110</v>
      </c>
      <c r="G43" s="1" t="s">
        <v>38</v>
      </c>
      <c r="H43" s="1" t="s">
        <v>174</v>
      </c>
      <c r="I43" s="1" t="s">
        <v>129</v>
      </c>
      <c r="J43" s="1" t="s">
        <v>64</v>
      </c>
      <c r="K43" s="6">
        <v>46</v>
      </c>
      <c r="L43" s="6">
        <v>55</v>
      </c>
      <c r="M43" s="4">
        <v>85.2</v>
      </c>
      <c r="N43" s="4">
        <f t="shared" si="2"/>
        <v>60.3</v>
      </c>
      <c r="O43" s="4">
        <f t="shared" si="3"/>
        <v>67.75</v>
      </c>
      <c r="P43" s="19" t="s">
        <v>495</v>
      </c>
      <c r="Q43" s="4"/>
    </row>
    <row r="44" spans="1:17" ht="24">
      <c r="A44" s="5" t="s">
        <v>478</v>
      </c>
      <c r="B44" s="8" t="s">
        <v>477</v>
      </c>
      <c r="C44" s="5" t="s">
        <v>17</v>
      </c>
      <c r="D44" s="8" t="s">
        <v>476</v>
      </c>
      <c r="E44" s="5" t="s">
        <v>11</v>
      </c>
      <c r="F44" s="5">
        <v>71</v>
      </c>
      <c r="G44" s="5">
        <v>84</v>
      </c>
      <c r="H44" s="5">
        <v>104</v>
      </c>
      <c r="I44" s="5">
        <v>93</v>
      </c>
      <c r="J44" s="5">
        <v>352</v>
      </c>
      <c r="K44" s="23">
        <v>69</v>
      </c>
      <c r="L44" s="23">
        <v>51</v>
      </c>
      <c r="M44" s="24">
        <v>87.2</v>
      </c>
      <c r="N44" s="24">
        <f t="shared" si="2"/>
        <v>64.55</v>
      </c>
      <c r="O44" s="24">
        <f t="shared" si="3"/>
        <v>67.475</v>
      </c>
      <c r="P44" s="25" t="s">
        <v>495</v>
      </c>
      <c r="Q44" s="26" t="s">
        <v>538</v>
      </c>
    </row>
    <row r="45" spans="1:17" ht="12.75">
      <c r="A45" s="1" t="s">
        <v>25</v>
      </c>
      <c r="B45" s="1" t="s">
        <v>26</v>
      </c>
      <c r="C45" s="1" t="s">
        <v>17</v>
      </c>
      <c r="D45" s="1" t="s">
        <v>18</v>
      </c>
      <c r="E45" s="1" t="s">
        <v>11</v>
      </c>
      <c r="F45" s="1" t="s">
        <v>12</v>
      </c>
      <c r="G45" s="1" t="s">
        <v>27</v>
      </c>
      <c r="H45" s="1" t="s">
        <v>28</v>
      </c>
      <c r="I45" s="1" t="s">
        <v>27</v>
      </c>
      <c r="J45" s="1" t="s">
        <v>24</v>
      </c>
      <c r="K45" s="6">
        <v>51</v>
      </c>
      <c r="L45" s="6">
        <v>57</v>
      </c>
      <c r="M45" s="4">
        <v>73.6</v>
      </c>
      <c r="N45" s="4">
        <f t="shared" si="2"/>
        <v>59.65</v>
      </c>
      <c r="O45" s="4">
        <f t="shared" si="3"/>
        <v>67.325</v>
      </c>
      <c r="P45" s="19" t="s">
        <v>495</v>
      </c>
      <c r="Q45" s="4"/>
    </row>
    <row r="46" spans="1:17" ht="12.75">
      <c r="A46" s="1"/>
      <c r="B46" s="1"/>
      <c r="C46" s="1"/>
      <c r="D46" s="1"/>
      <c r="E46" s="1"/>
      <c r="F46" s="1"/>
      <c r="G46" s="1"/>
      <c r="H46" s="1"/>
      <c r="I46" s="1"/>
      <c r="J46" s="1"/>
      <c r="K46" s="6"/>
      <c r="L46" s="6"/>
      <c r="M46" s="4"/>
      <c r="N46" s="4"/>
      <c r="O46" s="4"/>
      <c r="P46" s="19"/>
      <c r="Q46" s="4"/>
    </row>
    <row r="47" spans="1:17" ht="12.75">
      <c r="A47" s="5" t="s">
        <v>68</v>
      </c>
      <c r="B47" s="5" t="s">
        <v>69</v>
      </c>
      <c r="C47" s="5" t="s">
        <v>17</v>
      </c>
      <c r="D47" s="5" t="s">
        <v>75</v>
      </c>
      <c r="E47" s="5" t="s">
        <v>11</v>
      </c>
      <c r="F47" s="5" t="s">
        <v>70</v>
      </c>
      <c r="G47" s="5" t="s">
        <v>71</v>
      </c>
      <c r="H47" s="5" t="s">
        <v>72</v>
      </c>
      <c r="I47" s="5" t="s">
        <v>73</v>
      </c>
      <c r="J47" s="5" t="s">
        <v>74</v>
      </c>
      <c r="K47" s="6">
        <v>42</v>
      </c>
      <c r="L47" s="6">
        <v>55</v>
      </c>
      <c r="M47" s="4">
        <v>73.6</v>
      </c>
      <c r="N47" s="4">
        <f aca="true" t="shared" si="4" ref="N47:N52">SUM(K47*0.25+L47*0.5+M47*0.25)</f>
        <v>56.4</v>
      </c>
      <c r="O47" s="4">
        <f aca="true" t="shared" si="5" ref="O47:O52">SUM(J47/500*100*0.5+N47*0.5)</f>
        <v>65.2</v>
      </c>
      <c r="P47" s="19"/>
      <c r="Q47" s="11" t="s">
        <v>480</v>
      </c>
    </row>
    <row r="48" spans="1:17" ht="12.75">
      <c r="A48" s="5" t="s">
        <v>196</v>
      </c>
      <c r="B48" s="5" t="s">
        <v>197</v>
      </c>
      <c r="C48" s="5" t="s">
        <v>17</v>
      </c>
      <c r="D48" s="5" t="s">
        <v>75</v>
      </c>
      <c r="E48" s="5" t="s">
        <v>11</v>
      </c>
      <c r="F48" s="5" t="s">
        <v>31</v>
      </c>
      <c r="G48" s="5" t="s">
        <v>198</v>
      </c>
      <c r="H48" s="5" t="s">
        <v>28</v>
      </c>
      <c r="I48" s="5" t="s">
        <v>90</v>
      </c>
      <c r="J48" s="5" t="s">
        <v>199</v>
      </c>
      <c r="K48" s="6">
        <v>49</v>
      </c>
      <c r="L48" s="6">
        <v>55</v>
      </c>
      <c r="M48" s="4">
        <v>75.8</v>
      </c>
      <c r="N48" s="4">
        <f t="shared" si="4"/>
        <v>58.7</v>
      </c>
      <c r="O48" s="4">
        <f t="shared" si="5"/>
        <v>65.05</v>
      </c>
      <c r="P48" s="19"/>
      <c r="Q48" s="11" t="s">
        <v>480</v>
      </c>
    </row>
    <row r="49" spans="1:17" ht="12.75">
      <c r="A49" s="5" t="s">
        <v>97</v>
      </c>
      <c r="B49" s="5" t="s">
        <v>98</v>
      </c>
      <c r="C49" s="5" t="s">
        <v>101</v>
      </c>
      <c r="D49" s="5" t="s">
        <v>102</v>
      </c>
      <c r="E49" s="5" t="s">
        <v>11</v>
      </c>
      <c r="F49" s="5" t="s">
        <v>99</v>
      </c>
      <c r="G49" s="5" t="s">
        <v>38</v>
      </c>
      <c r="H49" s="5" t="s">
        <v>32</v>
      </c>
      <c r="I49" s="5" t="s">
        <v>33</v>
      </c>
      <c r="J49" s="5" t="s">
        <v>100</v>
      </c>
      <c r="K49" s="6">
        <v>40</v>
      </c>
      <c r="L49" s="6">
        <v>52</v>
      </c>
      <c r="M49" s="4">
        <v>82.6</v>
      </c>
      <c r="N49" s="4">
        <f t="shared" si="4"/>
        <v>56.65</v>
      </c>
      <c r="O49" s="4">
        <f t="shared" si="5"/>
        <v>64.425</v>
      </c>
      <c r="P49" s="19"/>
      <c r="Q49" s="11" t="s">
        <v>480</v>
      </c>
    </row>
    <row r="50" spans="1:17" ht="12.75">
      <c r="A50" s="5" t="s">
        <v>144</v>
      </c>
      <c r="B50" s="5" t="s">
        <v>145</v>
      </c>
      <c r="C50" s="5" t="s">
        <v>17</v>
      </c>
      <c r="D50" s="5" t="s">
        <v>148</v>
      </c>
      <c r="E50" s="5" t="s">
        <v>11</v>
      </c>
      <c r="F50" s="5" t="s">
        <v>146</v>
      </c>
      <c r="G50" s="5" t="s">
        <v>51</v>
      </c>
      <c r="H50" s="5" t="s">
        <v>138</v>
      </c>
      <c r="I50" s="5" t="s">
        <v>90</v>
      </c>
      <c r="J50" s="5" t="s">
        <v>147</v>
      </c>
      <c r="K50" s="6">
        <v>36</v>
      </c>
      <c r="L50" s="6">
        <v>49</v>
      </c>
      <c r="M50" s="4">
        <v>77.2</v>
      </c>
      <c r="N50" s="4">
        <f t="shared" si="4"/>
        <v>52.8</v>
      </c>
      <c r="O50" s="4">
        <f t="shared" si="5"/>
        <v>58.6</v>
      </c>
      <c r="P50" s="19"/>
      <c r="Q50" s="11" t="s">
        <v>480</v>
      </c>
    </row>
    <row r="51" spans="1:17" ht="12.75">
      <c r="A51" s="5" t="s">
        <v>221</v>
      </c>
      <c r="B51" s="5" t="s">
        <v>222</v>
      </c>
      <c r="C51" s="5" t="s">
        <v>101</v>
      </c>
      <c r="D51" s="5" t="s">
        <v>224</v>
      </c>
      <c r="E51" s="5" t="s">
        <v>11</v>
      </c>
      <c r="F51" s="5" t="s">
        <v>110</v>
      </c>
      <c r="G51" s="5" t="s">
        <v>13</v>
      </c>
      <c r="H51" s="5" t="s">
        <v>123</v>
      </c>
      <c r="I51" s="5" t="s">
        <v>58</v>
      </c>
      <c r="J51" s="5" t="s">
        <v>223</v>
      </c>
      <c r="K51" s="6">
        <v>39</v>
      </c>
      <c r="L51" s="6">
        <v>42</v>
      </c>
      <c r="M51" s="4">
        <v>81.2</v>
      </c>
      <c r="N51" s="4">
        <f t="shared" si="4"/>
        <v>51.05</v>
      </c>
      <c r="O51" s="4">
        <f t="shared" si="5"/>
        <v>58.525</v>
      </c>
      <c r="P51" s="19"/>
      <c r="Q51" s="11" t="s">
        <v>480</v>
      </c>
    </row>
    <row r="52" spans="1:17" ht="12.75">
      <c r="A52" s="5" t="s">
        <v>159</v>
      </c>
      <c r="B52" s="5" t="s">
        <v>160</v>
      </c>
      <c r="C52" s="5" t="s">
        <v>17</v>
      </c>
      <c r="D52" s="5" t="s">
        <v>18</v>
      </c>
      <c r="E52" s="5" t="s">
        <v>11</v>
      </c>
      <c r="F52" s="5" t="s">
        <v>161</v>
      </c>
      <c r="G52" s="5" t="s">
        <v>122</v>
      </c>
      <c r="H52" s="5" t="s">
        <v>13</v>
      </c>
      <c r="I52" s="5" t="s">
        <v>37</v>
      </c>
      <c r="J52" s="5" t="s">
        <v>162</v>
      </c>
      <c r="K52" s="6">
        <v>36</v>
      </c>
      <c r="L52" s="6">
        <v>35</v>
      </c>
      <c r="M52" s="4">
        <v>78.4</v>
      </c>
      <c r="N52" s="4">
        <f t="shared" si="4"/>
        <v>46.1</v>
      </c>
      <c r="O52" s="4">
        <f t="shared" si="5"/>
        <v>49.85</v>
      </c>
      <c r="P52" s="19"/>
      <c r="Q52" s="18" t="s">
        <v>497</v>
      </c>
    </row>
    <row r="53" spans="1:17" ht="12.75">
      <c r="A53" s="5"/>
      <c r="B53" s="5"/>
      <c r="C53" s="5"/>
      <c r="D53" s="5"/>
      <c r="E53" s="5"/>
      <c r="F53" s="5"/>
      <c r="G53" s="5"/>
      <c r="H53" s="5"/>
      <c r="I53" s="5"/>
      <c r="J53" s="5"/>
      <c r="K53" s="6"/>
      <c r="L53" s="6"/>
      <c r="M53" s="4"/>
      <c r="N53" s="4"/>
      <c r="O53" s="4"/>
      <c r="P53" s="20"/>
      <c r="Q53" s="11"/>
    </row>
    <row r="54" spans="1:17" ht="12.75">
      <c r="A54" s="1" t="s">
        <v>188</v>
      </c>
      <c r="B54" s="27" t="s">
        <v>501</v>
      </c>
      <c r="C54" s="1" t="s">
        <v>17</v>
      </c>
      <c r="D54" s="1" t="s">
        <v>18</v>
      </c>
      <c r="E54" s="1" t="s">
        <v>11</v>
      </c>
      <c r="F54" s="1" t="s">
        <v>122</v>
      </c>
      <c r="G54" s="1" t="s">
        <v>127</v>
      </c>
      <c r="H54" s="1" t="s">
        <v>39</v>
      </c>
      <c r="I54" s="1" t="s">
        <v>67</v>
      </c>
      <c r="J54" s="1" t="s">
        <v>189</v>
      </c>
      <c r="K54" s="6">
        <v>59</v>
      </c>
      <c r="L54" s="6">
        <v>48</v>
      </c>
      <c r="M54" s="4">
        <v>81</v>
      </c>
      <c r="N54" s="4">
        <f t="shared" si="2"/>
        <v>59</v>
      </c>
      <c r="O54" s="4">
        <f t="shared" si="3"/>
        <v>67.3</v>
      </c>
      <c r="P54" s="19" t="s">
        <v>496</v>
      </c>
      <c r="Q54" s="4"/>
    </row>
    <row r="55" spans="1:17" ht="12.75">
      <c r="A55" s="1" t="s">
        <v>163</v>
      </c>
      <c r="B55" s="27" t="s">
        <v>502</v>
      </c>
      <c r="C55" s="1" t="s">
        <v>17</v>
      </c>
      <c r="D55" s="1" t="s">
        <v>18</v>
      </c>
      <c r="E55" s="1" t="s">
        <v>11</v>
      </c>
      <c r="F55" s="1" t="s">
        <v>31</v>
      </c>
      <c r="G55" s="1" t="s">
        <v>46</v>
      </c>
      <c r="H55" s="1" t="s">
        <v>164</v>
      </c>
      <c r="I55" s="1" t="s">
        <v>23</v>
      </c>
      <c r="J55" s="1" t="s">
        <v>143</v>
      </c>
      <c r="K55" s="6">
        <v>37</v>
      </c>
      <c r="L55" s="6">
        <v>53</v>
      </c>
      <c r="M55" s="4">
        <v>83.4</v>
      </c>
      <c r="N55" s="4">
        <f t="shared" si="2"/>
        <v>56.6</v>
      </c>
      <c r="O55" s="4">
        <f t="shared" si="3"/>
        <v>67</v>
      </c>
      <c r="P55" s="19" t="s">
        <v>496</v>
      </c>
      <c r="Q55" s="4"/>
    </row>
    <row r="56" spans="1:17" ht="12.75">
      <c r="A56" s="1" t="s">
        <v>118</v>
      </c>
      <c r="B56" s="27" t="s">
        <v>503</v>
      </c>
      <c r="C56" s="1" t="s">
        <v>17</v>
      </c>
      <c r="D56" s="1" t="s">
        <v>18</v>
      </c>
      <c r="E56" s="1" t="s">
        <v>11</v>
      </c>
      <c r="F56" s="1" t="s">
        <v>116</v>
      </c>
      <c r="G56" s="1" t="s">
        <v>119</v>
      </c>
      <c r="H56" s="1" t="s">
        <v>78</v>
      </c>
      <c r="I56" s="1" t="s">
        <v>67</v>
      </c>
      <c r="J56" s="1" t="s">
        <v>54</v>
      </c>
      <c r="K56" s="6">
        <v>43</v>
      </c>
      <c r="L56" s="6">
        <v>64</v>
      </c>
      <c r="M56" s="4">
        <v>60</v>
      </c>
      <c r="N56" s="4">
        <f t="shared" si="2"/>
        <v>57.75</v>
      </c>
      <c r="O56" s="4">
        <f t="shared" si="3"/>
        <v>66.775</v>
      </c>
      <c r="P56" s="19" t="s">
        <v>496</v>
      </c>
      <c r="Q56" s="4"/>
    </row>
    <row r="57" spans="1:17" ht="12.75">
      <c r="A57" s="1" t="s">
        <v>140</v>
      </c>
      <c r="B57" s="27" t="s">
        <v>504</v>
      </c>
      <c r="C57" s="1" t="s">
        <v>17</v>
      </c>
      <c r="D57" s="1" t="s">
        <v>18</v>
      </c>
      <c r="E57" s="1" t="s">
        <v>11</v>
      </c>
      <c r="F57" s="1" t="s">
        <v>82</v>
      </c>
      <c r="G57" s="1" t="s">
        <v>58</v>
      </c>
      <c r="H57" s="1" t="s">
        <v>78</v>
      </c>
      <c r="I57" s="1" t="s">
        <v>90</v>
      </c>
      <c r="J57" s="1" t="s">
        <v>64</v>
      </c>
      <c r="K57" s="6">
        <v>39</v>
      </c>
      <c r="L57" s="6">
        <v>57</v>
      </c>
      <c r="M57" s="4">
        <v>78</v>
      </c>
      <c r="N57" s="4">
        <f t="shared" si="2"/>
        <v>57.75</v>
      </c>
      <c r="O57" s="4">
        <f t="shared" si="3"/>
        <v>66.475</v>
      </c>
      <c r="P57" s="19" t="s">
        <v>496</v>
      </c>
      <c r="Q57" s="4"/>
    </row>
    <row r="58" spans="1:17" ht="12.75">
      <c r="A58" s="1" t="s">
        <v>50</v>
      </c>
      <c r="B58" s="27" t="s">
        <v>505</v>
      </c>
      <c r="C58" s="1" t="s">
        <v>17</v>
      </c>
      <c r="D58" s="1" t="s">
        <v>18</v>
      </c>
      <c r="E58" s="1" t="s">
        <v>11</v>
      </c>
      <c r="F58" s="1" t="s">
        <v>51</v>
      </c>
      <c r="G58" s="1" t="s">
        <v>38</v>
      </c>
      <c r="H58" s="1" t="s">
        <v>52</v>
      </c>
      <c r="I58" s="1" t="s">
        <v>53</v>
      </c>
      <c r="J58" s="1" t="s">
        <v>54</v>
      </c>
      <c r="K58" s="6">
        <v>62</v>
      </c>
      <c r="L58" s="6">
        <v>42</v>
      </c>
      <c r="M58" s="4">
        <v>77.6</v>
      </c>
      <c r="N58" s="4">
        <f t="shared" si="2"/>
        <v>55.9</v>
      </c>
      <c r="O58" s="4">
        <f t="shared" si="3"/>
        <v>65.85</v>
      </c>
      <c r="P58" s="19" t="s">
        <v>496</v>
      </c>
      <c r="Q58" s="4"/>
    </row>
    <row r="59" spans="1:17" ht="12.75">
      <c r="A59" s="1" t="s">
        <v>225</v>
      </c>
      <c r="B59" s="27" t="s">
        <v>506</v>
      </c>
      <c r="C59" s="1" t="s">
        <v>17</v>
      </c>
      <c r="D59" s="1" t="s">
        <v>18</v>
      </c>
      <c r="E59" s="1" t="s">
        <v>11</v>
      </c>
      <c r="F59" s="1" t="s">
        <v>71</v>
      </c>
      <c r="G59" s="1" t="s">
        <v>116</v>
      </c>
      <c r="H59" s="1" t="s">
        <v>78</v>
      </c>
      <c r="I59" s="1" t="s">
        <v>132</v>
      </c>
      <c r="J59" s="1" t="s">
        <v>189</v>
      </c>
      <c r="K59" s="6">
        <v>57</v>
      </c>
      <c r="L59" s="6">
        <v>42</v>
      </c>
      <c r="M59" s="4">
        <v>81.8</v>
      </c>
      <c r="N59" s="4">
        <f t="shared" si="2"/>
        <v>55.7</v>
      </c>
      <c r="O59" s="4">
        <f t="shared" si="3"/>
        <v>65.65</v>
      </c>
      <c r="P59" s="19" t="s">
        <v>496</v>
      </c>
      <c r="Q59" s="4"/>
    </row>
    <row r="60" spans="1:17" ht="12.75">
      <c r="A60" s="1" t="s">
        <v>191</v>
      </c>
      <c r="B60" s="27" t="s">
        <v>507</v>
      </c>
      <c r="C60" s="1" t="s">
        <v>17</v>
      </c>
      <c r="D60" s="1" t="s">
        <v>18</v>
      </c>
      <c r="E60" s="1" t="s">
        <v>11</v>
      </c>
      <c r="F60" s="1" t="s">
        <v>122</v>
      </c>
      <c r="G60" s="1" t="s">
        <v>13</v>
      </c>
      <c r="H60" s="1" t="s">
        <v>156</v>
      </c>
      <c r="I60" s="1" t="s">
        <v>123</v>
      </c>
      <c r="J60" s="1" t="s">
        <v>59</v>
      </c>
      <c r="K60" s="6">
        <v>40</v>
      </c>
      <c r="L60" s="6">
        <v>49</v>
      </c>
      <c r="M60" s="4">
        <v>82.6</v>
      </c>
      <c r="N60" s="4">
        <f t="shared" si="2"/>
        <v>55.15</v>
      </c>
      <c r="O60" s="4">
        <f t="shared" si="3"/>
        <v>65.275</v>
      </c>
      <c r="P60" s="19" t="s">
        <v>496</v>
      </c>
      <c r="Q60" s="4"/>
    </row>
    <row r="61" spans="1:17" ht="12.75">
      <c r="A61" s="5" t="s">
        <v>112</v>
      </c>
      <c r="B61" s="28" t="s">
        <v>508</v>
      </c>
      <c r="C61" s="5" t="s">
        <v>17</v>
      </c>
      <c r="D61" s="5" t="s">
        <v>18</v>
      </c>
      <c r="E61" s="5" t="s">
        <v>11</v>
      </c>
      <c r="F61" s="5" t="s">
        <v>31</v>
      </c>
      <c r="G61" s="5" t="s">
        <v>56</v>
      </c>
      <c r="H61" s="5" t="s">
        <v>22</v>
      </c>
      <c r="I61" s="5" t="s">
        <v>113</v>
      </c>
      <c r="J61" s="5" t="s">
        <v>107</v>
      </c>
      <c r="K61" s="6">
        <v>51</v>
      </c>
      <c r="L61" s="6">
        <v>44</v>
      </c>
      <c r="M61" s="4">
        <v>81.8</v>
      </c>
      <c r="N61" s="4">
        <f t="shared" si="2"/>
        <v>55.2</v>
      </c>
      <c r="O61" s="4">
        <f t="shared" si="3"/>
        <v>65</v>
      </c>
      <c r="P61" s="19" t="s">
        <v>496</v>
      </c>
      <c r="Q61" s="4"/>
    </row>
    <row r="62" spans="1:17" ht="12.75">
      <c r="A62" s="1" t="s">
        <v>190</v>
      </c>
      <c r="B62" s="27" t="s">
        <v>509</v>
      </c>
      <c r="C62" s="1" t="s">
        <v>17</v>
      </c>
      <c r="D62" s="1" t="s">
        <v>18</v>
      </c>
      <c r="E62" s="1" t="s">
        <v>11</v>
      </c>
      <c r="F62" s="1" t="s">
        <v>136</v>
      </c>
      <c r="G62" s="1" t="s">
        <v>83</v>
      </c>
      <c r="H62" s="1" t="s">
        <v>47</v>
      </c>
      <c r="I62" s="1" t="s">
        <v>123</v>
      </c>
      <c r="J62" s="1" t="s">
        <v>183</v>
      </c>
      <c r="K62" s="6">
        <v>44</v>
      </c>
      <c r="L62" s="6">
        <v>44</v>
      </c>
      <c r="M62" s="4">
        <v>73.2</v>
      </c>
      <c r="N62" s="4">
        <f t="shared" si="2"/>
        <v>51.3</v>
      </c>
      <c r="O62" s="4">
        <f t="shared" si="3"/>
        <v>64.75</v>
      </c>
      <c r="P62" s="19" t="s">
        <v>496</v>
      </c>
      <c r="Q62" s="4"/>
    </row>
    <row r="63" spans="1:17" ht="12.75">
      <c r="A63" s="1" t="s">
        <v>55</v>
      </c>
      <c r="B63" s="27" t="s">
        <v>510</v>
      </c>
      <c r="C63" s="1" t="s">
        <v>17</v>
      </c>
      <c r="D63" s="1" t="s">
        <v>18</v>
      </c>
      <c r="E63" s="1" t="s">
        <v>11</v>
      </c>
      <c r="F63" s="1" t="s">
        <v>13</v>
      </c>
      <c r="G63" s="1" t="s">
        <v>56</v>
      </c>
      <c r="H63" s="1" t="s">
        <v>57</v>
      </c>
      <c r="I63" s="1" t="s">
        <v>58</v>
      </c>
      <c r="J63" s="1" t="s">
        <v>59</v>
      </c>
      <c r="K63" s="6">
        <v>33</v>
      </c>
      <c r="L63" s="6">
        <v>61</v>
      </c>
      <c r="M63" s="4">
        <v>60</v>
      </c>
      <c r="N63" s="4">
        <f t="shared" si="2"/>
        <v>53.75</v>
      </c>
      <c r="O63" s="4">
        <f t="shared" si="3"/>
        <v>64.575</v>
      </c>
      <c r="P63" s="19" t="s">
        <v>496</v>
      </c>
      <c r="Q63" s="4"/>
    </row>
    <row r="64" spans="1:17" ht="12.75">
      <c r="A64" s="5" t="s">
        <v>195</v>
      </c>
      <c r="B64" s="28" t="s">
        <v>511</v>
      </c>
      <c r="C64" s="5" t="s">
        <v>17</v>
      </c>
      <c r="D64" s="5" t="s">
        <v>18</v>
      </c>
      <c r="E64" s="5" t="s">
        <v>11</v>
      </c>
      <c r="F64" s="5" t="s">
        <v>12</v>
      </c>
      <c r="G64" s="5" t="s">
        <v>58</v>
      </c>
      <c r="H64" s="5" t="s">
        <v>62</v>
      </c>
      <c r="I64" s="5" t="s">
        <v>96</v>
      </c>
      <c r="J64" s="5" t="s">
        <v>24</v>
      </c>
      <c r="K64" s="6">
        <v>45</v>
      </c>
      <c r="L64" s="6">
        <v>38</v>
      </c>
      <c r="M64" s="4">
        <v>88.2</v>
      </c>
      <c r="N64" s="4">
        <f t="shared" si="2"/>
        <v>52.3</v>
      </c>
      <c r="O64" s="4">
        <f t="shared" si="3"/>
        <v>63.65</v>
      </c>
      <c r="P64" s="19" t="s">
        <v>496</v>
      </c>
      <c r="Q64" s="4"/>
    </row>
    <row r="65" spans="1:17" ht="12.75">
      <c r="A65" s="1" t="s">
        <v>175</v>
      </c>
      <c r="B65" s="27" t="s">
        <v>512</v>
      </c>
      <c r="C65" s="1" t="s">
        <v>17</v>
      </c>
      <c r="D65" s="1" t="s">
        <v>18</v>
      </c>
      <c r="E65" s="1" t="s">
        <v>11</v>
      </c>
      <c r="F65" s="1" t="s">
        <v>12</v>
      </c>
      <c r="G65" s="1" t="s">
        <v>13</v>
      </c>
      <c r="H65" s="1" t="s">
        <v>176</v>
      </c>
      <c r="I65" s="1" t="s">
        <v>177</v>
      </c>
      <c r="J65" s="1" t="s">
        <v>59</v>
      </c>
      <c r="K65" s="6">
        <v>32</v>
      </c>
      <c r="L65" s="6">
        <v>46</v>
      </c>
      <c r="M65" s="4">
        <v>79.6</v>
      </c>
      <c r="N65" s="4">
        <f t="shared" si="2"/>
        <v>50.9</v>
      </c>
      <c r="O65" s="4">
        <f t="shared" si="3"/>
        <v>63.150000000000006</v>
      </c>
      <c r="P65" s="19" t="s">
        <v>496</v>
      </c>
      <c r="Q65" s="4"/>
    </row>
    <row r="66" spans="1:17" ht="12.75">
      <c r="A66" s="1" t="s">
        <v>194</v>
      </c>
      <c r="B66" s="27" t="s">
        <v>513</v>
      </c>
      <c r="C66" s="1" t="s">
        <v>17</v>
      </c>
      <c r="D66" s="1" t="s">
        <v>18</v>
      </c>
      <c r="E66" s="1" t="s">
        <v>11</v>
      </c>
      <c r="F66" s="1" t="s">
        <v>122</v>
      </c>
      <c r="G66" s="1" t="s">
        <v>56</v>
      </c>
      <c r="H66" s="1" t="s">
        <v>91</v>
      </c>
      <c r="I66" s="1" t="s">
        <v>67</v>
      </c>
      <c r="J66" s="1" t="s">
        <v>124</v>
      </c>
      <c r="K66" s="6">
        <v>41</v>
      </c>
      <c r="L66" s="6">
        <v>43</v>
      </c>
      <c r="M66" s="4">
        <v>70.8</v>
      </c>
      <c r="N66" s="4">
        <f t="shared" si="2"/>
        <v>49.45</v>
      </c>
      <c r="O66" s="4">
        <f t="shared" si="3"/>
        <v>62.925000000000004</v>
      </c>
      <c r="P66" s="19" t="s">
        <v>496</v>
      </c>
      <c r="Q66" s="4"/>
    </row>
    <row r="67" spans="1:17" ht="12.75">
      <c r="A67" s="5" t="s">
        <v>479</v>
      </c>
      <c r="B67" s="28" t="s">
        <v>514</v>
      </c>
      <c r="C67" s="5" t="s">
        <v>17</v>
      </c>
      <c r="D67" s="8" t="s">
        <v>476</v>
      </c>
      <c r="E67" s="5" t="s">
        <v>11</v>
      </c>
      <c r="F67" s="5">
        <v>66</v>
      </c>
      <c r="G67" s="5">
        <v>84</v>
      </c>
      <c r="H67" s="5">
        <v>100</v>
      </c>
      <c r="I67" s="5">
        <v>90</v>
      </c>
      <c r="J67" s="5">
        <v>340</v>
      </c>
      <c r="K67" s="6">
        <v>39</v>
      </c>
      <c r="L67" s="6">
        <v>50</v>
      </c>
      <c r="M67" s="4">
        <v>78.6</v>
      </c>
      <c r="N67" s="4">
        <f t="shared" si="2"/>
        <v>54.4</v>
      </c>
      <c r="O67" s="4">
        <f t="shared" si="3"/>
        <v>61.2</v>
      </c>
      <c r="P67" s="19" t="s">
        <v>496</v>
      </c>
      <c r="Q67" s="11"/>
    </row>
    <row r="68" spans="1:17" ht="12.75">
      <c r="A68" s="5" t="s">
        <v>105</v>
      </c>
      <c r="B68" s="28" t="s">
        <v>501</v>
      </c>
      <c r="C68" s="5" t="s">
        <v>17</v>
      </c>
      <c r="D68" s="5" t="s">
        <v>18</v>
      </c>
      <c r="E68" s="5" t="s">
        <v>11</v>
      </c>
      <c r="F68" s="5" t="s">
        <v>70</v>
      </c>
      <c r="G68" s="5" t="s">
        <v>58</v>
      </c>
      <c r="H68" s="5" t="s">
        <v>62</v>
      </c>
      <c r="I68" s="5" t="s">
        <v>106</v>
      </c>
      <c r="J68" s="5" t="s">
        <v>107</v>
      </c>
      <c r="K68" s="6">
        <v>34</v>
      </c>
      <c r="L68" s="6">
        <v>39</v>
      </c>
      <c r="M68" s="4">
        <v>76.8</v>
      </c>
      <c r="N68" s="4">
        <f t="shared" si="2"/>
        <v>47.2</v>
      </c>
      <c r="O68" s="4">
        <f t="shared" si="3"/>
        <v>61</v>
      </c>
      <c r="P68" s="19" t="s">
        <v>496</v>
      </c>
      <c r="Q68" s="4"/>
    </row>
  </sheetData>
  <sheetProtection/>
  <mergeCells count="1">
    <mergeCell ref="A1:Q1"/>
  </mergeCells>
  <printOptions/>
  <pageMargins left="0.35433070866141736" right="0" top="0.5905511811023623" bottom="0.3937007874015748" header="0.5118110236220472" footer="0.5118110236220472"/>
  <pageSetup fitToHeight="0" fitToWidth="0"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Q34"/>
  <sheetViews>
    <sheetView zoomScalePageLayoutView="0" workbookViewId="0" topLeftCell="A1">
      <selection activeCell="N4" sqref="N4"/>
    </sheetView>
  </sheetViews>
  <sheetFormatPr defaultColWidth="9.140625" defaultRowHeight="12.75"/>
  <cols>
    <col min="1" max="1" width="16.57421875" style="0" customWidth="1"/>
    <col min="2" max="2" width="6.8515625" style="0" customWidth="1"/>
    <col min="3" max="3" width="4.421875" style="0" customWidth="1"/>
    <col min="4" max="4" width="5.140625" style="0" customWidth="1"/>
    <col min="5" max="5" width="13.140625" style="0" customWidth="1"/>
    <col min="6" max="6" width="6.8515625" style="0" customWidth="1"/>
    <col min="7" max="7" width="5.8515625" style="0" customWidth="1"/>
    <col min="8" max="8" width="6.7109375" style="0" customWidth="1"/>
    <col min="9" max="9" width="6.8515625" style="0" customWidth="1"/>
    <col min="10" max="10" width="7.140625" style="0" customWidth="1"/>
    <col min="11" max="11" width="4.57421875" style="10" customWidth="1"/>
    <col min="12" max="13" width="5.28125" style="0" customWidth="1"/>
    <col min="14" max="15" width="7.8515625" style="0" customWidth="1"/>
    <col min="16" max="16" width="9.28125" style="21" customWidth="1"/>
    <col min="17" max="17" width="17.8515625" style="0" customWidth="1"/>
  </cols>
  <sheetData>
    <row r="1" spans="1:16" ht="32.25" customHeight="1">
      <c r="A1" s="37" t="s">
        <v>470</v>
      </c>
      <c r="B1" s="38"/>
      <c r="C1" s="38"/>
      <c r="D1" s="38"/>
      <c r="E1" s="38"/>
      <c r="F1" s="38"/>
      <c r="G1" s="38"/>
      <c r="H1" s="38"/>
      <c r="I1" s="38"/>
      <c r="J1" s="38"/>
      <c r="K1" s="38"/>
      <c r="L1" s="38"/>
      <c r="M1" s="38"/>
      <c r="N1" s="38"/>
      <c r="O1" s="38"/>
      <c r="P1" s="12"/>
    </row>
    <row r="2" spans="1:17" ht="12.75">
      <c r="A2" s="1" t="s">
        <v>0</v>
      </c>
      <c r="B2" s="1" t="s">
        <v>1</v>
      </c>
      <c r="C2" s="1" t="s">
        <v>7</v>
      </c>
      <c r="D2" s="1" t="s">
        <v>8</v>
      </c>
      <c r="E2" s="1" t="s">
        <v>2</v>
      </c>
      <c r="F2" s="1" t="s">
        <v>3</v>
      </c>
      <c r="G2" s="1" t="s">
        <v>4</v>
      </c>
      <c r="H2" s="1" t="s">
        <v>5</v>
      </c>
      <c r="I2" s="1" t="s">
        <v>6</v>
      </c>
      <c r="J2" s="2" t="s">
        <v>464</v>
      </c>
      <c r="K2" s="9" t="s">
        <v>465</v>
      </c>
      <c r="L2" s="3" t="s">
        <v>466</v>
      </c>
      <c r="M2" s="3" t="s">
        <v>467</v>
      </c>
      <c r="N2" s="3" t="s">
        <v>468</v>
      </c>
      <c r="O2" s="3" t="s">
        <v>469</v>
      </c>
      <c r="P2" s="19" t="s">
        <v>498</v>
      </c>
      <c r="Q2" s="30" t="s">
        <v>482</v>
      </c>
    </row>
    <row r="3" spans="1:17" ht="26.25" customHeight="1">
      <c r="A3" s="1" t="s">
        <v>235</v>
      </c>
      <c r="B3" s="1" t="s">
        <v>236</v>
      </c>
      <c r="C3" s="1" t="s">
        <v>17</v>
      </c>
      <c r="D3" s="1" t="s">
        <v>18</v>
      </c>
      <c r="E3" s="1" t="s">
        <v>231</v>
      </c>
      <c r="F3" s="1" t="s">
        <v>136</v>
      </c>
      <c r="G3" s="1" t="s">
        <v>56</v>
      </c>
      <c r="H3" s="1" t="s">
        <v>40</v>
      </c>
      <c r="I3" s="1" t="s">
        <v>52</v>
      </c>
      <c r="J3" s="1" t="s">
        <v>237</v>
      </c>
      <c r="K3" s="23"/>
      <c r="L3" s="24"/>
      <c r="M3" s="24"/>
      <c r="N3" s="24"/>
      <c r="O3" s="24">
        <v>83.25</v>
      </c>
      <c r="P3" s="25" t="s">
        <v>499</v>
      </c>
      <c r="Q3" s="26" t="s">
        <v>538</v>
      </c>
    </row>
    <row r="4" spans="1:17" ht="12.75">
      <c r="A4" s="1" t="s">
        <v>293</v>
      </c>
      <c r="B4" s="1" t="s">
        <v>294</v>
      </c>
      <c r="C4" s="1" t="s">
        <v>17</v>
      </c>
      <c r="D4" s="1" t="s">
        <v>18</v>
      </c>
      <c r="E4" s="1" t="s">
        <v>231</v>
      </c>
      <c r="F4" s="1" t="s">
        <v>198</v>
      </c>
      <c r="G4" s="1" t="s">
        <v>96</v>
      </c>
      <c r="H4" s="1" t="s">
        <v>85</v>
      </c>
      <c r="I4" s="1" t="s">
        <v>216</v>
      </c>
      <c r="J4" s="1" t="s">
        <v>295</v>
      </c>
      <c r="K4" s="6">
        <v>60</v>
      </c>
      <c r="L4" s="4">
        <v>91</v>
      </c>
      <c r="M4" s="4">
        <v>94</v>
      </c>
      <c r="N4" s="4">
        <f aca="true" t="shared" si="0" ref="N4:N28">SUM(K4*0.25+L4*0.5+M4*0.25)</f>
        <v>84</v>
      </c>
      <c r="O4" s="4">
        <f aca="true" t="shared" si="1" ref="O4:O28">SUM(J4/500*100*0.5+N4*0.5)</f>
        <v>81.6</v>
      </c>
      <c r="P4" s="19" t="s">
        <v>499</v>
      </c>
      <c r="Q4" s="4"/>
    </row>
    <row r="5" spans="1:17" ht="12.75">
      <c r="A5" s="1" t="s">
        <v>285</v>
      </c>
      <c r="B5" s="1" t="s">
        <v>286</v>
      </c>
      <c r="C5" s="1" t="s">
        <v>17</v>
      </c>
      <c r="D5" s="1" t="s">
        <v>18</v>
      </c>
      <c r="E5" s="1" t="s">
        <v>231</v>
      </c>
      <c r="F5" s="1" t="s">
        <v>51</v>
      </c>
      <c r="G5" s="1" t="s">
        <v>111</v>
      </c>
      <c r="H5" s="1" t="s">
        <v>90</v>
      </c>
      <c r="I5" s="1" t="s">
        <v>174</v>
      </c>
      <c r="J5" s="1" t="s">
        <v>24</v>
      </c>
      <c r="K5" s="6">
        <v>57</v>
      </c>
      <c r="L5" s="4">
        <v>88</v>
      </c>
      <c r="M5" s="4">
        <v>89.6</v>
      </c>
      <c r="N5" s="4">
        <f t="shared" si="0"/>
        <v>80.65</v>
      </c>
      <c r="O5" s="4">
        <f t="shared" si="1"/>
        <v>77.825</v>
      </c>
      <c r="P5" s="19" t="s">
        <v>499</v>
      </c>
      <c r="Q5" s="4"/>
    </row>
    <row r="6" spans="1:17" ht="12.75">
      <c r="A6" s="1" t="s">
        <v>241</v>
      </c>
      <c r="B6" s="1" t="s">
        <v>242</v>
      </c>
      <c r="C6" s="1" t="s">
        <v>17</v>
      </c>
      <c r="D6" s="1" t="s">
        <v>18</v>
      </c>
      <c r="E6" s="1" t="s">
        <v>231</v>
      </c>
      <c r="F6" s="1" t="s">
        <v>45</v>
      </c>
      <c r="G6" s="1" t="s">
        <v>33</v>
      </c>
      <c r="H6" s="1" t="s">
        <v>206</v>
      </c>
      <c r="I6" s="1" t="s">
        <v>85</v>
      </c>
      <c r="J6" s="1" t="s">
        <v>243</v>
      </c>
      <c r="K6" s="6">
        <v>62</v>
      </c>
      <c r="L6" s="4">
        <v>80.5</v>
      </c>
      <c r="M6" s="4">
        <v>80.2</v>
      </c>
      <c r="N6" s="4">
        <f t="shared" si="0"/>
        <v>75.8</v>
      </c>
      <c r="O6" s="4">
        <f t="shared" si="1"/>
        <v>76.3</v>
      </c>
      <c r="P6" s="19" t="s">
        <v>499</v>
      </c>
      <c r="Q6" s="4"/>
    </row>
    <row r="7" spans="1:17" ht="12.75">
      <c r="A7" s="1" t="s">
        <v>229</v>
      </c>
      <c r="B7" s="1" t="s">
        <v>230</v>
      </c>
      <c r="C7" s="1" t="s">
        <v>17</v>
      </c>
      <c r="D7" s="1" t="s">
        <v>18</v>
      </c>
      <c r="E7" s="1" t="s">
        <v>231</v>
      </c>
      <c r="F7" s="1" t="s">
        <v>232</v>
      </c>
      <c r="G7" s="1" t="s">
        <v>12</v>
      </c>
      <c r="H7" s="1" t="s">
        <v>22</v>
      </c>
      <c r="I7" s="1" t="s">
        <v>48</v>
      </c>
      <c r="J7" s="1" t="s">
        <v>199</v>
      </c>
      <c r="K7" s="6">
        <v>72</v>
      </c>
      <c r="L7" s="4">
        <v>80</v>
      </c>
      <c r="M7" s="4">
        <v>91.4</v>
      </c>
      <c r="N7" s="4">
        <f t="shared" si="0"/>
        <v>80.85</v>
      </c>
      <c r="O7" s="4">
        <f t="shared" si="1"/>
        <v>76.125</v>
      </c>
      <c r="P7" s="19" t="s">
        <v>499</v>
      </c>
      <c r="Q7" s="4"/>
    </row>
    <row r="8" spans="1:17" ht="12.75">
      <c r="A8" s="1" t="s">
        <v>273</v>
      </c>
      <c r="B8" s="1" t="s">
        <v>274</v>
      </c>
      <c r="C8" s="1" t="s">
        <v>17</v>
      </c>
      <c r="D8" s="1" t="s">
        <v>18</v>
      </c>
      <c r="E8" s="1" t="s">
        <v>231</v>
      </c>
      <c r="F8" s="1" t="s">
        <v>12</v>
      </c>
      <c r="G8" s="1" t="s">
        <v>96</v>
      </c>
      <c r="H8" s="1" t="s">
        <v>153</v>
      </c>
      <c r="I8" s="1" t="s">
        <v>206</v>
      </c>
      <c r="J8" s="1" t="s">
        <v>34</v>
      </c>
      <c r="K8" s="6">
        <v>42</v>
      </c>
      <c r="L8" s="4">
        <v>83</v>
      </c>
      <c r="M8" s="4">
        <v>89.8</v>
      </c>
      <c r="N8" s="4">
        <f t="shared" si="0"/>
        <v>74.45</v>
      </c>
      <c r="O8" s="4">
        <f t="shared" si="1"/>
        <v>75.225</v>
      </c>
      <c r="P8" s="19" t="s">
        <v>499</v>
      </c>
      <c r="Q8" s="4"/>
    </row>
    <row r="9" spans="1:17" ht="12.75">
      <c r="A9" s="1" t="s">
        <v>255</v>
      </c>
      <c r="B9" s="1" t="s">
        <v>256</v>
      </c>
      <c r="C9" s="1" t="s">
        <v>17</v>
      </c>
      <c r="D9" s="1" t="s">
        <v>18</v>
      </c>
      <c r="E9" s="1" t="s">
        <v>231</v>
      </c>
      <c r="F9" s="1" t="s">
        <v>110</v>
      </c>
      <c r="G9" s="1" t="s">
        <v>13</v>
      </c>
      <c r="H9" s="1" t="s">
        <v>113</v>
      </c>
      <c r="I9" s="1" t="s">
        <v>176</v>
      </c>
      <c r="J9" s="1" t="s">
        <v>257</v>
      </c>
      <c r="K9" s="6">
        <v>66</v>
      </c>
      <c r="L9" s="4">
        <v>74</v>
      </c>
      <c r="M9" s="4">
        <v>93.8</v>
      </c>
      <c r="N9" s="4">
        <f t="shared" si="0"/>
        <v>76.95</v>
      </c>
      <c r="O9" s="4">
        <f t="shared" si="1"/>
        <v>75.075</v>
      </c>
      <c r="P9" s="19" t="s">
        <v>499</v>
      </c>
      <c r="Q9" s="4"/>
    </row>
    <row r="10" spans="1:17" ht="12.75">
      <c r="A10" s="1" t="s">
        <v>289</v>
      </c>
      <c r="B10" s="1" t="s">
        <v>290</v>
      </c>
      <c r="C10" s="1" t="s">
        <v>17</v>
      </c>
      <c r="D10" s="1" t="s">
        <v>18</v>
      </c>
      <c r="E10" s="1" t="s">
        <v>231</v>
      </c>
      <c r="F10" s="1" t="s">
        <v>136</v>
      </c>
      <c r="G10" s="1" t="s">
        <v>67</v>
      </c>
      <c r="H10" s="1" t="s">
        <v>40</v>
      </c>
      <c r="I10" s="1" t="s">
        <v>291</v>
      </c>
      <c r="J10" s="1" t="s">
        <v>24</v>
      </c>
      <c r="K10" s="6">
        <v>67</v>
      </c>
      <c r="L10" s="4">
        <v>71</v>
      </c>
      <c r="M10" s="4">
        <v>88.8</v>
      </c>
      <c r="N10" s="4">
        <f t="shared" si="0"/>
        <v>74.45</v>
      </c>
      <c r="O10" s="4">
        <f t="shared" si="1"/>
        <v>74.725</v>
      </c>
      <c r="P10" s="19" t="s">
        <v>499</v>
      </c>
      <c r="Q10" s="4"/>
    </row>
    <row r="11" spans="1:17" ht="12.75">
      <c r="A11" s="1" t="s">
        <v>233</v>
      </c>
      <c r="B11" s="1" t="s">
        <v>234</v>
      </c>
      <c r="C11" s="1" t="s">
        <v>17</v>
      </c>
      <c r="D11" s="1" t="s">
        <v>18</v>
      </c>
      <c r="E11" s="1" t="s">
        <v>231</v>
      </c>
      <c r="F11" s="1" t="s">
        <v>122</v>
      </c>
      <c r="G11" s="1" t="s">
        <v>106</v>
      </c>
      <c r="H11" s="1" t="s">
        <v>40</v>
      </c>
      <c r="I11" s="1" t="s">
        <v>216</v>
      </c>
      <c r="J11" s="1" t="s">
        <v>217</v>
      </c>
      <c r="K11" s="6">
        <v>55</v>
      </c>
      <c r="L11" s="4">
        <v>74.5</v>
      </c>
      <c r="M11" s="4">
        <v>79.2</v>
      </c>
      <c r="N11" s="4">
        <f t="shared" si="0"/>
        <v>70.8</v>
      </c>
      <c r="O11" s="4">
        <f t="shared" si="1"/>
        <v>74.3</v>
      </c>
      <c r="P11" s="19" t="s">
        <v>499</v>
      </c>
      <c r="Q11" s="4"/>
    </row>
    <row r="12" spans="1:17" ht="12.75">
      <c r="A12" s="1" t="s">
        <v>249</v>
      </c>
      <c r="B12" s="1" t="s">
        <v>250</v>
      </c>
      <c r="C12" s="1" t="s">
        <v>17</v>
      </c>
      <c r="D12" s="1" t="s">
        <v>18</v>
      </c>
      <c r="E12" s="1" t="s">
        <v>231</v>
      </c>
      <c r="F12" s="1" t="s">
        <v>116</v>
      </c>
      <c r="G12" s="1" t="s">
        <v>127</v>
      </c>
      <c r="H12" s="1" t="s">
        <v>53</v>
      </c>
      <c r="I12" s="1" t="s">
        <v>202</v>
      </c>
      <c r="J12" s="1" t="s">
        <v>251</v>
      </c>
      <c r="K12" s="6">
        <v>49</v>
      </c>
      <c r="L12" s="4">
        <v>83.5</v>
      </c>
      <c r="M12" s="4">
        <v>80.6</v>
      </c>
      <c r="N12" s="4">
        <f t="shared" si="0"/>
        <v>74.15</v>
      </c>
      <c r="O12" s="4">
        <f t="shared" si="1"/>
        <v>74.17500000000001</v>
      </c>
      <c r="P12" s="19" t="s">
        <v>499</v>
      </c>
      <c r="Q12" s="4"/>
    </row>
    <row r="13" spans="1:17" ht="12.75">
      <c r="A13" s="1" t="s">
        <v>279</v>
      </c>
      <c r="B13" s="1" t="s">
        <v>280</v>
      </c>
      <c r="C13" s="1" t="s">
        <v>17</v>
      </c>
      <c r="D13" s="1" t="s">
        <v>18</v>
      </c>
      <c r="E13" s="1" t="s">
        <v>231</v>
      </c>
      <c r="F13" s="1" t="s">
        <v>116</v>
      </c>
      <c r="G13" s="1" t="s">
        <v>21</v>
      </c>
      <c r="H13" s="1" t="s">
        <v>132</v>
      </c>
      <c r="I13" s="1" t="s">
        <v>216</v>
      </c>
      <c r="J13" s="1" t="s">
        <v>107</v>
      </c>
      <c r="K13" s="6">
        <v>49</v>
      </c>
      <c r="L13" s="4">
        <v>74</v>
      </c>
      <c r="M13" s="4">
        <v>87.6</v>
      </c>
      <c r="N13" s="4">
        <f t="shared" si="0"/>
        <v>71.15</v>
      </c>
      <c r="O13" s="4">
        <f t="shared" si="1"/>
        <v>72.975</v>
      </c>
      <c r="P13" s="19" t="s">
        <v>499</v>
      </c>
      <c r="Q13" s="4"/>
    </row>
    <row r="14" spans="1:17" ht="12.75">
      <c r="A14" s="1" t="s">
        <v>246</v>
      </c>
      <c r="B14" s="1" t="s">
        <v>247</v>
      </c>
      <c r="C14" s="1" t="s">
        <v>17</v>
      </c>
      <c r="D14" s="1" t="s">
        <v>18</v>
      </c>
      <c r="E14" s="1" t="s">
        <v>231</v>
      </c>
      <c r="F14" s="1" t="s">
        <v>31</v>
      </c>
      <c r="G14" s="1" t="s">
        <v>119</v>
      </c>
      <c r="H14" s="1" t="s">
        <v>40</v>
      </c>
      <c r="I14" s="1" t="s">
        <v>22</v>
      </c>
      <c r="J14" s="1" t="s">
        <v>248</v>
      </c>
      <c r="K14" s="6">
        <v>52</v>
      </c>
      <c r="L14" s="4">
        <v>82.5</v>
      </c>
      <c r="M14" s="4">
        <v>74.8</v>
      </c>
      <c r="N14" s="4">
        <f t="shared" si="0"/>
        <v>72.95</v>
      </c>
      <c r="O14" s="4">
        <f t="shared" si="1"/>
        <v>72.875</v>
      </c>
      <c r="P14" s="19" t="s">
        <v>499</v>
      </c>
      <c r="Q14" s="4"/>
    </row>
    <row r="15" spans="1:17" ht="12.75">
      <c r="A15" s="1" t="s">
        <v>266</v>
      </c>
      <c r="B15" s="1" t="s">
        <v>267</v>
      </c>
      <c r="C15" s="1" t="s">
        <v>17</v>
      </c>
      <c r="D15" s="1" t="s">
        <v>18</v>
      </c>
      <c r="E15" s="1" t="s">
        <v>231</v>
      </c>
      <c r="F15" s="1" t="s">
        <v>89</v>
      </c>
      <c r="G15" s="1" t="s">
        <v>71</v>
      </c>
      <c r="H15" s="1" t="s">
        <v>73</v>
      </c>
      <c r="I15" s="1" t="s">
        <v>216</v>
      </c>
      <c r="J15" s="1" t="s">
        <v>268</v>
      </c>
      <c r="K15" s="6">
        <v>57</v>
      </c>
      <c r="L15" s="4">
        <v>74.5</v>
      </c>
      <c r="M15" s="4">
        <v>89.2</v>
      </c>
      <c r="N15" s="4">
        <f t="shared" si="0"/>
        <v>73.8</v>
      </c>
      <c r="O15" s="4">
        <f t="shared" si="1"/>
        <v>72.69999999999999</v>
      </c>
      <c r="P15" s="19" t="s">
        <v>499</v>
      </c>
      <c r="Q15" s="4"/>
    </row>
    <row r="16" spans="1:17" ht="12.75">
      <c r="A16" s="1" t="s">
        <v>275</v>
      </c>
      <c r="B16" s="1" t="s">
        <v>276</v>
      </c>
      <c r="C16" s="1" t="s">
        <v>17</v>
      </c>
      <c r="D16" s="1" t="s">
        <v>18</v>
      </c>
      <c r="E16" s="1" t="s">
        <v>231</v>
      </c>
      <c r="F16" s="1" t="s">
        <v>45</v>
      </c>
      <c r="G16" s="1" t="s">
        <v>58</v>
      </c>
      <c r="H16" s="1" t="s">
        <v>123</v>
      </c>
      <c r="I16" s="1" t="s">
        <v>220</v>
      </c>
      <c r="J16" s="1" t="s">
        <v>189</v>
      </c>
      <c r="K16" s="6">
        <v>44</v>
      </c>
      <c r="L16" s="4">
        <v>74.5</v>
      </c>
      <c r="M16" s="4">
        <v>83.8</v>
      </c>
      <c r="N16" s="4">
        <f t="shared" si="0"/>
        <v>69.2</v>
      </c>
      <c r="O16" s="4">
        <f t="shared" si="1"/>
        <v>72.4</v>
      </c>
      <c r="P16" s="19" t="s">
        <v>499</v>
      </c>
      <c r="Q16" s="4"/>
    </row>
    <row r="17" spans="1:17" ht="12.75">
      <c r="A17" s="1" t="s">
        <v>296</v>
      </c>
      <c r="B17" s="1" t="s">
        <v>297</v>
      </c>
      <c r="C17" s="1" t="s">
        <v>17</v>
      </c>
      <c r="D17" s="1" t="s">
        <v>18</v>
      </c>
      <c r="E17" s="1" t="s">
        <v>231</v>
      </c>
      <c r="F17" s="1" t="s">
        <v>13</v>
      </c>
      <c r="G17" s="1" t="s">
        <v>31</v>
      </c>
      <c r="H17" s="1" t="s">
        <v>153</v>
      </c>
      <c r="I17" s="1" t="s">
        <v>220</v>
      </c>
      <c r="J17" s="1" t="s">
        <v>74</v>
      </c>
      <c r="K17" s="6">
        <v>45</v>
      </c>
      <c r="L17" s="4">
        <v>73</v>
      </c>
      <c r="M17" s="4">
        <v>86.8</v>
      </c>
      <c r="N17" s="4">
        <f t="shared" si="0"/>
        <v>69.45</v>
      </c>
      <c r="O17" s="4">
        <f t="shared" si="1"/>
        <v>71.725</v>
      </c>
      <c r="P17" s="19" t="s">
        <v>499</v>
      </c>
      <c r="Q17" s="4"/>
    </row>
    <row r="18" spans="1:17" ht="12.75">
      <c r="A18" s="1" t="s">
        <v>301</v>
      </c>
      <c r="B18" s="1" t="s">
        <v>302</v>
      </c>
      <c r="C18" s="1" t="s">
        <v>17</v>
      </c>
      <c r="D18" s="1" t="s">
        <v>18</v>
      </c>
      <c r="E18" s="1" t="s">
        <v>231</v>
      </c>
      <c r="F18" s="1" t="s">
        <v>51</v>
      </c>
      <c r="G18" s="1" t="s">
        <v>46</v>
      </c>
      <c r="H18" s="1" t="s">
        <v>73</v>
      </c>
      <c r="I18" s="1" t="s">
        <v>263</v>
      </c>
      <c r="J18" s="1" t="s">
        <v>253</v>
      </c>
      <c r="K18" s="6">
        <v>56</v>
      </c>
      <c r="L18" s="4">
        <v>69.5</v>
      </c>
      <c r="M18" s="4">
        <v>86.2</v>
      </c>
      <c r="N18" s="4">
        <f t="shared" si="0"/>
        <v>70.3</v>
      </c>
      <c r="O18" s="4">
        <f t="shared" si="1"/>
        <v>71.44999999999999</v>
      </c>
      <c r="P18" s="19" t="s">
        <v>499</v>
      </c>
      <c r="Q18" s="4"/>
    </row>
    <row r="19" spans="1:17" ht="12.75">
      <c r="A19" s="1" t="s">
        <v>260</v>
      </c>
      <c r="B19" s="1" t="s">
        <v>261</v>
      </c>
      <c r="C19" s="1" t="s">
        <v>101</v>
      </c>
      <c r="D19" s="1" t="s">
        <v>18</v>
      </c>
      <c r="E19" s="1" t="s">
        <v>231</v>
      </c>
      <c r="F19" s="1" t="s">
        <v>38</v>
      </c>
      <c r="G19" s="1" t="s">
        <v>13</v>
      </c>
      <c r="H19" s="1" t="s">
        <v>73</v>
      </c>
      <c r="I19" s="1" t="s">
        <v>22</v>
      </c>
      <c r="J19" s="1" t="s">
        <v>189</v>
      </c>
      <c r="K19" s="6">
        <v>48</v>
      </c>
      <c r="L19" s="4">
        <v>67.5</v>
      </c>
      <c r="M19" s="4">
        <v>85.4</v>
      </c>
      <c r="N19" s="4">
        <f t="shared" si="0"/>
        <v>67.1</v>
      </c>
      <c r="O19" s="4">
        <f t="shared" si="1"/>
        <v>71.35</v>
      </c>
      <c r="P19" s="19" t="s">
        <v>499</v>
      </c>
      <c r="Q19" s="4"/>
    </row>
    <row r="20" spans="1:17" ht="12.75">
      <c r="A20" s="1" t="s">
        <v>298</v>
      </c>
      <c r="B20" s="1" t="s">
        <v>299</v>
      </c>
      <c r="C20" s="1" t="s">
        <v>17</v>
      </c>
      <c r="D20" s="1" t="s">
        <v>18</v>
      </c>
      <c r="E20" s="1" t="s">
        <v>231</v>
      </c>
      <c r="F20" s="1" t="s">
        <v>122</v>
      </c>
      <c r="G20" s="1" t="s">
        <v>46</v>
      </c>
      <c r="H20" s="1" t="s">
        <v>106</v>
      </c>
      <c r="I20" s="1" t="s">
        <v>202</v>
      </c>
      <c r="J20" s="1" t="s">
        <v>300</v>
      </c>
      <c r="K20" s="6">
        <v>52</v>
      </c>
      <c r="L20" s="4">
        <v>71.5</v>
      </c>
      <c r="M20" s="4">
        <v>84.8</v>
      </c>
      <c r="N20" s="4">
        <f t="shared" si="0"/>
        <v>69.95</v>
      </c>
      <c r="O20" s="4">
        <f t="shared" si="1"/>
        <v>70.975</v>
      </c>
      <c r="P20" s="19" t="s">
        <v>499</v>
      </c>
      <c r="Q20" s="4"/>
    </row>
    <row r="21" spans="1:17" ht="12.75">
      <c r="A21" s="1" t="s">
        <v>281</v>
      </c>
      <c r="B21" s="1" t="s">
        <v>282</v>
      </c>
      <c r="C21" s="1" t="s">
        <v>101</v>
      </c>
      <c r="D21" s="1" t="s">
        <v>18</v>
      </c>
      <c r="E21" s="1" t="s">
        <v>231</v>
      </c>
      <c r="F21" s="1" t="s">
        <v>82</v>
      </c>
      <c r="G21" s="1" t="s">
        <v>96</v>
      </c>
      <c r="H21" s="1" t="s">
        <v>283</v>
      </c>
      <c r="I21" s="1" t="s">
        <v>263</v>
      </c>
      <c r="J21" s="1" t="s">
        <v>284</v>
      </c>
      <c r="K21" s="6">
        <v>46</v>
      </c>
      <c r="L21" s="4">
        <v>62.5</v>
      </c>
      <c r="M21" s="4">
        <v>90.4</v>
      </c>
      <c r="N21" s="4">
        <f t="shared" si="0"/>
        <v>65.35</v>
      </c>
      <c r="O21" s="4">
        <f t="shared" si="1"/>
        <v>69.57499999999999</v>
      </c>
      <c r="P21" s="19" t="s">
        <v>499</v>
      </c>
      <c r="Q21" s="4"/>
    </row>
    <row r="22" spans="1:17" ht="12.75">
      <c r="A22" s="1" t="s">
        <v>258</v>
      </c>
      <c r="B22" s="1" t="s">
        <v>259</v>
      </c>
      <c r="C22" s="1" t="s">
        <v>17</v>
      </c>
      <c r="D22" s="1" t="s">
        <v>18</v>
      </c>
      <c r="E22" s="1" t="s">
        <v>231</v>
      </c>
      <c r="F22" s="1" t="s">
        <v>119</v>
      </c>
      <c r="G22" s="1" t="s">
        <v>21</v>
      </c>
      <c r="H22" s="1" t="s">
        <v>153</v>
      </c>
      <c r="I22" s="1" t="s">
        <v>53</v>
      </c>
      <c r="J22" s="1" t="s">
        <v>245</v>
      </c>
      <c r="K22" s="6">
        <v>34</v>
      </c>
      <c r="L22" s="4">
        <v>75.5</v>
      </c>
      <c r="M22" s="4">
        <v>75.8</v>
      </c>
      <c r="N22" s="4">
        <f t="shared" si="0"/>
        <v>65.2</v>
      </c>
      <c r="O22" s="4">
        <f t="shared" si="1"/>
        <v>69.30000000000001</v>
      </c>
      <c r="P22" s="19" t="s">
        <v>499</v>
      </c>
      <c r="Q22" s="4"/>
    </row>
    <row r="23" spans="1:17" ht="12.75">
      <c r="A23" s="1" t="s">
        <v>287</v>
      </c>
      <c r="B23" s="1" t="s">
        <v>288</v>
      </c>
      <c r="C23" s="1" t="s">
        <v>17</v>
      </c>
      <c r="D23" s="1" t="s">
        <v>18</v>
      </c>
      <c r="E23" s="1" t="s">
        <v>231</v>
      </c>
      <c r="F23" s="1" t="s">
        <v>82</v>
      </c>
      <c r="G23" s="1" t="s">
        <v>38</v>
      </c>
      <c r="H23" s="1" t="s">
        <v>85</v>
      </c>
      <c r="I23" s="1" t="s">
        <v>167</v>
      </c>
      <c r="J23" s="1" t="s">
        <v>107</v>
      </c>
      <c r="K23" s="6">
        <v>38</v>
      </c>
      <c r="L23" s="4">
        <v>62.5</v>
      </c>
      <c r="M23" s="4">
        <v>87.6</v>
      </c>
      <c r="N23" s="4">
        <f t="shared" si="0"/>
        <v>62.65</v>
      </c>
      <c r="O23" s="4">
        <f t="shared" si="1"/>
        <v>68.725</v>
      </c>
      <c r="P23" s="19" t="s">
        <v>499</v>
      </c>
      <c r="Q23" s="4"/>
    </row>
    <row r="24" spans="1:17" ht="12.75">
      <c r="A24" s="1"/>
      <c r="B24" s="1"/>
      <c r="C24" s="1"/>
      <c r="D24" s="1"/>
      <c r="E24" s="1"/>
      <c r="F24" s="1"/>
      <c r="G24" s="1"/>
      <c r="H24" s="1"/>
      <c r="I24" s="1"/>
      <c r="J24" s="1"/>
      <c r="K24" s="6"/>
      <c r="L24" s="4"/>
      <c r="M24" s="4"/>
      <c r="N24" s="4"/>
      <c r="O24" s="4"/>
      <c r="P24" s="19"/>
      <c r="Q24" s="4"/>
    </row>
    <row r="25" spans="1:17" ht="12.75">
      <c r="A25" s="1" t="s">
        <v>269</v>
      </c>
      <c r="B25" s="1" t="s">
        <v>270</v>
      </c>
      <c r="C25" s="1" t="s">
        <v>17</v>
      </c>
      <c r="D25" s="1" t="s">
        <v>272</v>
      </c>
      <c r="E25" s="1" t="s">
        <v>231</v>
      </c>
      <c r="F25" s="1" t="s">
        <v>70</v>
      </c>
      <c r="G25" s="1" t="s">
        <v>71</v>
      </c>
      <c r="H25" s="1" t="s">
        <v>132</v>
      </c>
      <c r="I25" s="1" t="s">
        <v>167</v>
      </c>
      <c r="J25" s="1" t="s">
        <v>271</v>
      </c>
      <c r="K25" s="6">
        <v>47</v>
      </c>
      <c r="L25" s="4">
        <v>50.5</v>
      </c>
      <c r="M25" s="4">
        <v>76.6</v>
      </c>
      <c r="N25" s="4">
        <f>SUM(K25*0.25+L25*0.5+M25*0.25)</f>
        <v>56.15</v>
      </c>
      <c r="O25" s="4">
        <f>SUM(J25/500*100*0.5+N25*0.5)</f>
        <v>62.875</v>
      </c>
      <c r="P25" s="19"/>
      <c r="Q25" s="3" t="s">
        <v>483</v>
      </c>
    </row>
    <row r="26" spans="1:17" ht="12.75">
      <c r="A26" s="1"/>
      <c r="B26" s="1"/>
      <c r="C26" s="1"/>
      <c r="D26" s="1"/>
      <c r="E26" s="1"/>
      <c r="F26" s="1"/>
      <c r="G26" s="1"/>
      <c r="H26" s="1"/>
      <c r="I26" s="1"/>
      <c r="J26" s="1"/>
      <c r="K26" s="6"/>
      <c r="L26" s="4"/>
      <c r="M26" s="4"/>
      <c r="N26" s="4"/>
      <c r="O26" s="4"/>
      <c r="P26" s="19"/>
      <c r="Q26" s="4"/>
    </row>
    <row r="27" spans="1:17" ht="12.75">
      <c r="A27" s="1"/>
      <c r="B27" s="1"/>
      <c r="C27" s="1"/>
      <c r="D27" s="1"/>
      <c r="E27" s="1"/>
      <c r="F27" s="1"/>
      <c r="G27" s="1"/>
      <c r="H27" s="1"/>
      <c r="I27" s="1"/>
      <c r="J27" s="1"/>
      <c r="K27" s="6"/>
      <c r="L27" s="4"/>
      <c r="M27" s="4"/>
      <c r="N27" s="4"/>
      <c r="O27" s="4"/>
      <c r="P27" s="19"/>
      <c r="Q27" s="4"/>
    </row>
    <row r="28" spans="1:17" ht="12.75">
      <c r="A28" s="1" t="s">
        <v>244</v>
      </c>
      <c r="B28" s="27" t="s">
        <v>515</v>
      </c>
      <c r="C28" s="1" t="s">
        <v>17</v>
      </c>
      <c r="D28" s="1" t="s">
        <v>18</v>
      </c>
      <c r="E28" s="1" t="s">
        <v>231</v>
      </c>
      <c r="F28" s="1" t="s">
        <v>45</v>
      </c>
      <c r="G28" s="1" t="s">
        <v>46</v>
      </c>
      <c r="H28" s="1" t="s">
        <v>153</v>
      </c>
      <c r="I28" s="1" t="s">
        <v>202</v>
      </c>
      <c r="J28" s="1" t="s">
        <v>245</v>
      </c>
      <c r="K28" s="6">
        <v>47</v>
      </c>
      <c r="L28" s="4">
        <v>53</v>
      </c>
      <c r="M28" s="4">
        <v>85.6</v>
      </c>
      <c r="N28" s="4">
        <f t="shared" si="0"/>
        <v>59.65</v>
      </c>
      <c r="O28" s="4">
        <f t="shared" si="1"/>
        <v>66.525</v>
      </c>
      <c r="P28" s="19" t="s">
        <v>500</v>
      </c>
      <c r="Q28" s="4"/>
    </row>
    <row r="29" spans="1:17" ht="12.75">
      <c r="A29" s="1" t="s">
        <v>265</v>
      </c>
      <c r="B29" s="27" t="s">
        <v>516</v>
      </c>
      <c r="C29" s="1" t="s">
        <v>17</v>
      </c>
      <c r="D29" s="1" t="s">
        <v>18</v>
      </c>
      <c r="E29" s="1" t="s">
        <v>231</v>
      </c>
      <c r="F29" s="1" t="s">
        <v>70</v>
      </c>
      <c r="G29" s="1" t="s">
        <v>83</v>
      </c>
      <c r="H29" s="1" t="s">
        <v>153</v>
      </c>
      <c r="I29" s="1" t="s">
        <v>85</v>
      </c>
      <c r="J29" s="1" t="s">
        <v>199</v>
      </c>
      <c r="K29" s="6">
        <v>51</v>
      </c>
      <c r="L29" s="4">
        <v>49</v>
      </c>
      <c r="M29" s="4">
        <v>77.4</v>
      </c>
      <c r="N29" s="4">
        <f aca="true" t="shared" si="2" ref="N29:N34">SUM(K29*0.25+L29*0.5+M29*0.25)</f>
        <v>56.6</v>
      </c>
      <c r="O29" s="4">
        <f aca="true" t="shared" si="3" ref="O29:O34">SUM(J29/500*100*0.5+N29*0.5)</f>
        <v>64</v>
      </c>
      <c r="P29" s="19" t="s">
        <v>500</v>
      </c>
      <c r="Q29" s="4"/>
    </row>
    <row r="30" spans="1:17" ht="12.75">
      <c r="A30" s="1" t="s">
        <v>277</v>
      </c>
      <c r="B30" s="27" t="s">
        <v>516</v>
      </c>
      <c r="C30" s="1" t="s">
        <v>17</v>
      </c>
      <c r="D30" s="1" t="s">
        <v>18</v>
      </c>
      <c r="E30" s="1" t="s">
        <v>231</v>
      </c>
      <c r="F30" s="1" t="s">
        <v>122</v>
      </c>
      <c r="G30" s="1" t="s">
        <v>58</v>
      </c>
      <c r="H30" s="1" t="s">
        <v>67</v>
      </c>
      <c r="I30" s="1" t="s">
        <v>138</v>
      </c>
      <c r="J30" s="1" t="s">
        <v>278</v>
      </c>
      <c r="K30" s="6">
        <v>48</v>
      </c>
      <c r="L30" s="4">
        <v>46</v>
      </c>
      <c r="M30" s="4">
        <v>83.4</v>
      </c>
      <c r="N30" s="4">
        <f t="shared" si="2"/>
        <v>55.85</v>
      </c>
      <c r="O30" s="4">
        <f t="shared" si="3"/>
        <v>63.224999999999994</v>
      </c>
      <c r="P30" s="19" t="s">
        <v>500</v>
      </c>
      <c r="Q30" s="4"/>
    </row>
    <row r="31" spans="1:17" ht="12.75">
      <c r="A31" s="1" t="s">
        <v>262</v>
      </c>
      <c r="B31" s="27" t="s">
        <v>517</v>
      </c>
      <c r="C31" s="1" t="s">
        <v>17</v>
      </c>
      <c r="D31" s="1" t="s">
        <v>18</v>
      </c>
      <c r="E31" s="1" t="s">
        <v>231</v>
      </c>
      <c r="F31" s="1" t="s">
        <v>116</v>
      </c>
      <c r="G31" s="1" t="s">
        <v>71</v>
      </c>
      <c r="H31" s="1" t="s">
        <v>63</v>
      </c>
      <c r="I31" s="1" t="s">
        <v>263</v>
      </c>
      <c r="J31" s="1" t="s">
        <v>264</v>
      </c>
      <c r="K31" s="6">
        <v>30</v>
      </c>
      <c r="L31" s="4">
        <v>55.5</v>
      </c>
      <c r="M31" s="4">
        <v>79.6</v>
      </c>
      <c r="N31" s="4">
        <f t="shared" si="2"/>
        <v>55.15</v>
      </c>
      <c r="O31" s="4">
        <f t="shared" si="3"/>
        <v>63.075</v>
      </c>
      <c r="P31" s="19" t="s">
        <v>500</v>
      </c>
      <c r="Q31" s="4"/>
    </row>
    <row r="32" spans="1:17" ht="12.75">
      <c r="A32" s="1" t="s">
        <v>238</v>
      </c>
      <c r="B32" s="27" t="s">
        <v>518</v>
      </c>
      <c r="C32" s="1" t="s">
        <v>17</v>
      </c>
      <c r="D32" s="1" t="s">
        <v>18</v>
      </c>
      <c r="E32" s="1" t="s">
        <v>231</v>
      </c>
      <c r="F32" s="1" t="s">
        <v>146</v>
      </c>
      <c r="G32" s="1" t="s">
        <v>58</v>
      </c>
      <c r="H32" s="1" t="s">
        <v>63</v>
      </c>
      <c r="I32" s="1" t="s">
        <v>239</v>
      </c>
      <c r="J32" s="1" t="s">
        <v>240</v>
      </c>
      <c r="K32" s="6">
        <v>56</v>
      </c>
      <c r="L32" s="4">
        <v>40.5</v>
      </c>
      <c r="M32" s="4">
        <v>81.8</v>
      </c>
      <c r="N32" s="4">
        <f t="shared" si="2"/>
        <v>54.7</v>
      </c>
      <c r="O32" s="4">
        <f t="shared" si="3"/>
        <v>62.95</v>
      </c>
      <c r="P32" s="19" t="s">
        <v>500</v>
      </c>
      <c r="Q32" s="4"/>
    </row>
    <row r="33" spans="1:17" ht="12.75">
      <c r="A33" s="1" t="s">
        <v>292</v>
      </c>
      <c r="B33" s="27" t="s">
        <v>519</v>
      </c>
      <c r="C33" s="1" t="s">
        <v>17</v>
      </c>
      <c r="D33" s="1" t="s">
        <v>18</v>
      </c>
      <c r="E33" s="1" t="s">
        <v>231</v>
      </c>
      <c r="F33" s="1" t="s">
        <v>51</v>
      </c>
      <c r="G33" s="1" t="s">
        <v>33</v>
      </c>
      <c r="H33" s="1" t="s">
        <v>83</v>
      </c>
      <c r="I33" s="1" t="s">
        <v>206</v>
      </c>
      <c r="J33" s="1" t="s">
        <v>199</v>
      </c>
      <c r="K33" s="6">
        <v>28</v>
      </c>
      <c r="L33" s="4">
        <v>44.5</v>
      </c>
      <c r="M33" s="4">
        <v>70.2</v>
      </c>
      <c r="N33" s="4">
        <f t="shared" si="2"/>
        <v>46.8</v>
      </c>
      <c r="O33" s="4">
        <f t="shared" si="3"/>
        <v>59.099999999999994</v>
      </c>
      <c r="P33" s="19" t="s">
        <v>500</v>
      </c>
      <c r="Q33" s="4"/>
    </row>
    <row r="34" spans="1:17" ht="12.75">
      <c r="A34" s="1" t="s">
        <v>252</v>
      </c>
      <c r="B34" s="27" t="s">
        <v>520</v>
      </c>
      <c r="C34" s="1" t="s">
        <v>17</v>
      </c>
      <c r="D34" s="1" t="s">
        <v>18</v>
      </c>
      <c r="E34" s="1" t="s">
        <v>231</v>
      </c>
      <c r="F34" s="1" t="s">
        <v>12</v>
      </c>
      <c r="G34" s="1" t="s">
        <v>27</v>
      </c>
      <c r="H34" s="1" t="s">
        <v>90</v>
      </c>
      <c r="I34" s="1" t="s">
        <v>202</v>
      </c>
      <c r="J34" s="1" t="s">
        <v>253</v>
      </c>
      <c r="K34" s="6">
        <v>43</v>
      </c>
      <c r="L34" s="4">
        <v>26.5</v>
      </c>
      <c r="M34" s="4">
        <v>68</v>
      </c>
      <c r="N34" s="4">
        <f t="shared" si="2"/>
        <v>41</v>
      </c>
      <c r="O34" s="4">
        <f t="shared" si="3"/>
        <v>56.8</v>
      </c>
      <c r="P34" s="19" t="s">
        <v>500</v>
      </c>
      <c r="Q34" s="4"/>
    </row>
  </sheetData>
  <sheetProtection/>
  <mergeCells count="1">
    <mergeCell ref="A1:O1"/>
  </mergeCells>
  <printOptions/>
  <pageMargins left="0.5511811023622047" right="0.15748031496062992" top="0.5905511811023623" bottom="0.3937007874015748" header="0.5118110236220472" footer="0.5118110236220472"/>
  <pageSetup fitToHeight="0" fitToWidth="0"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P5"/>
  <sheetViews>
    <sheetView zoomScalePageLayoutView="0" workbookViewId="0" topLeftCell="A1">
      <selection activeCell="N3" sqref="N3"/>
    </sheetView>
  </sheetViews>
  <sheetFormatPr defaultColWidth="9.140625" defaultRowHeight="12.75"/>
  <cols>
    <col min="1" max="1" width="17.28125" style="0" customWidth="1"/>
    <col min="2" max="2" width="8.57421875" style="0" customWidth="1"/>
    <col min="3" max="3" width="5.57421875" style="0" customWidth="1"/>
    <col min="4" max="4" width="7.00390625" style="0" customWidth="1"/>
    <col min="5" max="5" width="15.57421875" style="0" customWidth="1"/>
    <col min="6" max="6" width="6.8515625" style="0" customWidth="1"/>
    <col min="7" max="7" width="7.7109375" style="0" customWidth="1"/>
    <col min="8" max="8" width="8.140625" style="0" customWidth="1"/>
    <col min="9" max="9" width="7.421875" style="0" customWidth="1"/>
    <col min="10" max="10" width="8.140625" style="0" customWidth="1"/>
    <col min="11" max="13" width="5.140625" style="0" customWidth="1"/>
    <col min="16" max="16" width="10.8515625" style="0" customWidth="1"/>
  </cols>
  <sheetData>
    <row r="1" spans="1:15" ht="32.25" customHeight="1">
      <c r="A1" s="37" t="s">
        <v>470</v>
      </c>
      <c r="B1" s="38"/>
      <c r="C1" s="38"/>
      <c r="D1" s="38"/>
      <c r="E1" s="38"/>
      <c r="F1" s="38"/>
      <c r="G1" s="38"/>
      <c r="H1" s="38"/>
      <c r="I1" s="38"/>
      <c r="J1" s="38"/>
      <c r="K1" s="38"/>
      <c r="L1" s="38"/>
      <c r="M1" s="38"/>
      <c r="N1" s="38"/>
      <c r="O1" s="38"/>
    </row>
    <row r="2" spans="1:16" ht="12.75">
      <c r="A2" s="1" t="s">
        <v>0</v>
      </c>
      <c r="B2" s="1" t="s">
        <v>1</v>
      </c>
      <c r="C2" s="1" t="s">
        <v>7</v>
      </c>
      <c r="D2" s="1" t="s">
        <v>8</v>
      </c>
      <c r="E2" s="1" t="s">
        <v>2</v>
      </c>
      <c r="F2" s="1" t="s">
        <v>3</v>
      </c>
      <c r="G2" s="1" t="s">
        <v>4</v>
      </c>
      <c r="H2" s="1" t="s">
        <v>5</v>
      </c>
      <c r="I2" s="1" t="s">
        <v>6</v>
      </c>
      <c r="J2" s="2" t="s">
        <v>464</v>
      </c>
      <c r="K2" s="3" t="s">
        <v>465</v>
      </c>
      <c r="L2" s="3" t="s">
        <v>466</v>
      </c>
      <c r="M2" s="3" t="s">
        <v>467</v>
      </c>
      <c r="N2" s="3" t="s">
        <v>468</v>
      </c>
      <c r="O2" s="3" t="s">
        <v>469</v>
      </c>
      <c r="P2" s="29" t="s">
        <v>498</v>
      </c>
    </row>
    <row r="3" spans="1:16" ht="12.75">
      <c r="A3" s="1" t="s">
        <v>303</v>
      </c>
      <c r="B3" s="1" t="s">
        <v>304</v>
      </c>
      <c r="C3" s="1" t="s">
        <v>17</v>
      </c>
      <c r="D3" s="1" t="s">
        <v>75</v>
      </c>
      <c r="E3" s="1" t="s">
        <v>305</v>
      </c>
      <c r="F3" s="1" t="s">
        <v>31</v>
      </c>
      <c r="G3" s="1" t="s">
        <v>13</v>
      </c>
      <c r="H3" s="1" t="s">
        <v>174</v>
      </c>
      <c r="I3" s="1" t="s">
        <v>62</v>
      </c>
      <c r="J3" s="1" t="s">
        <v>306</v>
      </c>
      <c r="K3" s="4">
        <v>86</v>
      </c>
      <c r="L3" s="4">
        <v>87</v>
      </c>
      <c r="M3" s="4">
        <v>85</v>
      </c>
      <c r="N3" s="4">
        <f>SUM(K3*0.25+L3*0.5+M3*0.25)</f>
        <v>86.25</v>
      </c>
      <c r="O3" s="4">
        <f>SUM(J3/500*100*0.5+N3*0.5)</f>
        <v>83.42500000000001</v>
      </c>
      <c r="P3" s="29" t="s">
        <v>499</v>
      </c>
    </row>
    <row r="4" spans="1:16" ht="12.75">
      <c r="A4" s="1" t="s">
        <v>307</v>
      </c>
      <c r="B4" s="1" t="s">
        <v>308</v>
      </c>
      <c r="C4" s="1" t="s">
        <v>17</v>
      </c>
      <c r="D4" s="1" t="s">
        <v>75</v>
      </c>
      <c r="E4" s="1" t="s">
        <v>305</v>
      </c>
      <c r="F4" s="1" t="s">
        <v>254</v>
      </c>
      <c r="G4" s="1" t="s">
        <v>71</v>
      </c>
      <c r="H4" s="1" t="s">
        <v>72</v>
      </c>
      <c r="I4" s="1" t="s">
        <v>39</v>
      </c>
      <c r="J4" s="1" t="s">
        <v>309</v>
      </c>
      <c r="K4" s="4">
        <v>85</v>
      </c>
      <c r="L4" s="4">
        <v>86</v>
      </c>
      <c r="M4" s="4">
        <v>81</v>
      </c>
      <c r="N4" s="4">
        <f>SUM(K4*0.25+L4*0.5+M4*0.25)</f>
        <v>84.5</v>
      </c>
      <c r="O4" s="4">
        <f>SUM(J4/500*100*0.5+N4*0.5)</f>
        <v>82.75</v>
      </c>
      <c r="P4" s="29" t="s">
        <v>499</v>
      </c>
    </row>
    <row r="5" spans="1:16" ht="12.75">
      <c r="A5" s="1" t="s">
        <v>310</v>
      </c>
      <c r="B5" s="27" t="s">
        <v>521</v>
      </c>
      <c r="C5" s="1" t="s">
        <v>17</v>
      </c>
      <c r="D5" s="1" t="s">
        <v>18</v>
      </c>
      <c r="E5" s="1" t="s">
        <v>305</v>
      </c>
      <c r="F5" s="1" t="s">
        <v>122</v>
      </c>
      <c r="G5" s="1" t="s">
        <v>82</v>
      </c>
      <c r="H5" s="1" t="s">
        <v>239</v>
      </c>
      <c r="I5" s="1" t="s">
        <v>216</v>
      </c>
      <c r="J5" s="1" t="s">
        <v>189</v>
      </c>
      <c r="K5" s="4">
        <v>82</v>
      </c>
      <c r="L5" s="4">
        <v>78</v>
      </c>
      <c r="M5" s="4">
        <v>80</v>
      </c>
      <c r="N5" s="4">
        <f>SUM(K5*0.25+L5*0.5+M5*0.25)</f>
        <v>79.5</v>
      </c>
      <c r="O5" s="4">
        <f>SUM(J5/500*100*0.5+N5*0.5)</f>
        <v>77.55</v>
      </c>
      <c r="P5" s="29" t="s">
        <v>500</v>
      </c>
    </row>
  </sheetData>
  <sheetProtection/>
  <mergeCells count="1">
    <mergeCell ref="A1:O1"/>
  </mergeCells>
  <printOptions/>
  <pageMargins left="0.5511811023622047" right="0.15748031496062992" top="0.5905511811023623" bottom="0.3937007874015748" header="0.5118110236220472" footer="0.5118110236220472"/>
  <pageSetup fitToHeight="0" fitToWidth="0"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4"/>
  <sheetViews>
    <sheetView zoomScalePageLayoutView="0" workbookViewId="0" topLeftCell="A1">
      <selection activeCell="H19" sqref="H19"/>
    </sheetView>
  </sheetViews>
  <sheetFormatPr defaultColWidth="9.140625" defaultRowHeight="12.75"/>
  <cols>
    <col min="1" max="1" width="16.8515625" style="0" customWidth="1"/>
    <col min="2" max="2" width="8.8515625" style="0" customWidth="1"/>
    <col min="3" max="3" width="5.28125" style="0" customWidth="1"/>
    <col min="4" max="4" width="4.8515625" style="0" customWidth="1"/>
    <col min="5" max="5" width="13.8515625" style="0" customWidth="1"/>
    <col min="6" max="6" width="7.57421875" style="0" customWidth="1"/>
    <col min="7" max="7" width="7.140625" style="0" customWidth="1"/>
    <col min="8" max="8" width="8.7109375" style="0" customWidth="1"/>
    <col min="9" max="9" width="8.00390625" style="0" customWidth="1"/>
    <col min="10" max="10" width="8.140625" style="0" customWidth="1"/>
    <col min="11" max="11" width="6.57421875" style="0" customWidth="1"/>
    <col min="12" max="12" width="6.140625" style="0" customWidth="1"/>
    <col min="15" max="15" width="9.8515625" style="21" customWidth="1"/>
  </cols>
  <sheetData>
    <row r="1" spans="1:14" ht="32.25" customHeight="1">
      <c r="A1" s="37" t="s">
        <v>470</v>
      </c>
      <c r="B1" s="38"/>
      <c r="C1" s="38"/>
      <c r="D1" s="38"/>
      <c r="E1" s="38"/>
      <c r="F1" s="38"/>
      <c r="G1" s="38"/>
      <c r="H1" s="38"/>
      <c r="I1" s="38"/>
      <c r="J1" s="38"/>
      <c r="K1" s="38"/>
      <c r="L1" s="38"/>
      <c r="M1" s="38"/>
      <c r="N1" s="38"/>
    </row>
    <row r="2" spans="1:15" ht="12.75">
      <c r="A2" s="1" t="s">
        <v>0</v>
      </c>
      <c r="B2" s="1" t="s">
        <v>1</v>
      </c>
      <c r="C2" s="1" t="s">
        <v>7</v>
      </c>
      <c r="D2" s="1" t="s">
        <v>8</v>
      </c>
      <c r="E2" s="1" t="s">
        <v>2</v>
      </c>
      <c r="F2" s="1" t="s">
        <v>3</v>
      </c>
      <c r="G2" s="1" t="s">
        <v>4</v>
      </c>
      <c r="H2" s="1" t="s">
        <v>5</v>
      </c>
      <c r="I2" s="1" t="s">
        <v>6</v>
      </c>
      <c r="J2" s="2" t="s">
        <v>464</v>
      </c>
      <c r="K2" s="3" t="s">
        <v>466</v>
      </c>
      <c r="L2" s="3" t="s">
        <v>467</v>
      </c>
      <c r="M2" s="3" t="s">
        <v>468</v>
      </c>
      <c r="N2" s="3" t="s">
        <v>469</v>
      </c>
      <c r="O2" s="29"/>
    </row>
    <row r="3" spans="1:15" ht="12.75">
      <c r="A3" s="13" t="s">
        <v>484</v>
      </c>
      <c r="B3" s="14" t="s">
        <v>485</v>
      </c>
      <c r="C3" s="15" t="s">
        <v>487</v>
      </c>
      <c r="D3" s="16" t="s">
        <v>492</v>
      </c>
      <c r="E3" s="14" t="s">
        <v>486</v>
      </c>
      <c r="F3" s="1">
        <v>71</v>
      </c>
      <c r="G3" s="1">
        <v>73</v>
      </c>
      <c r="H3" s="1">
        <v>119</v>
      </c>
      <c r="I3" s="1">
        <v>112</v>
      </c>
      <c r="J3" s="1">
        <v>375</v>
      </c>
      <c r="K3" s="4">
        <v>86</v>
      </c>
      <c r="L3" s="4">
        <v>93</v>
      </c>
      <c r="M3" s="4">
        <f>SUM(K3*0.5+L3*0.5)</f>
        <v>89.5</v>
      </c>
      <c r="N3" s="4">
        <f>SUM(J3/500*100*0.5+M3*0.5)</f>
        <v>82.25</v>
      </c>
      <c r="O3" s="29"/>
    </row>
    <row r="4" spans="1:15" ht="12.75">
      <c r="A4" s="13" t="s">
        <v>488</v>
      </c>
      <c r="B4" s="14" t="s">
        <v>489</v>
      </c>
      <c r="C4" s="15" t="s">
        <v>491</v>
      </c>
      <c r="D4" s="16" t="s">
        <v>492</v>
      </c>
      <c r="E4" s="14" t="s">
        <v>490</v>
      </c>
      <c r="F4" s="1">
        <v>58</v>
      </c>
      <c r="G4" s="1">
        <v>67</v>
      </c>
      <c r="H4" s="1">
        <v>121</v>
      </c>
      <c r="I4" s="1">
        <v>109</v>
      </c>
      <c r="J4" s="1">
        <v>355</v>
      </c>
      <c r="K4" s="4">
        <v>81</v>
      </c>
      <c r="L4" s="4">
        <v>91</v>
      </c>
      <c r="M4" s="4">
        <f>SUM(K4*0.5+L4*0.5)</f>
        <v>86</v>
      </c>
      <c r="N4" s="4">
        <f>SUM(J4/500*100*0.5+M4*0.5)</f>
        <v>78.5</v>
      </c>
      <c r="O4" s="29"/>
    </row>
  </sheetData>
  <sheetProtection/>
  <mergeCells count="1">
    <mergeCell ref="A1:N1"/>
  </mergeCells>
  <printOptions/>
  <pageMargins left="0.5511811023622047" right="0.15748031496062992" top="0.5905511811023623" bottom="0.3937007874015748" header="0.5118110236220472" footer="0.5118110236220472"/>
  <pageSetup fitToHeight="0" fitToWidth="0"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P22"/>
  <sheetViews>
    <sheetView zoomScalePageLayoutView="0" workbookViewId="0" topLeftCell="A1">
      <selection activeCell="N3" sqref="N3"/>
    </sheetView>
  </sheetViews>
  <sheetFormatPr defaultColWidth="9.140625" defaultRowHeight="12.75"/>
  <cols>
    <col min="1" max="1" width="16.7109375" style="0" customWidth="1"/>
    <col min="2" max="2" width="8.7109375" style="0" customWidth="1"/>
    <col min="3" max="3" width="5.140625" style="0" customWidth="1"/>
    <col min="4" max="4" width="6.8515625" style="0" customWidth="1"/>
    <col min="5" max="5" width="18.421875" style="0" customWidth="1"/>
    <col min="6" max="6" width="7.7109375" style="0" customWidth="1"/>
    <col min="7" max="7" width="6.28125" style="0" customWidth="1"/>
    <col min="8" max="8" width="6.140625" style="0" customWidth="1"/>
    <col min="9" max="9" width="7.00390625" style="0" customWidth="1"/>
    <col min="10" max="10" width="7.421875" style="0" customWidth="1"/>
    <col min="11" max="11" width="4.7109375" style="0" customWidth="1"/>
    <col min="12" max="12" width="5.8515625" style="0" customWidth="1"/>
    <col min="13" max="13" width="5.140625" style="0" customWidth="1"/>
    <col min="14" max="14" width="7.8515625" style="0" customWidth="1"/>
    <col min="15" max="15" width="7.57421875" style="0" customWidth="1"/>
    <col min="16" max="16" width="10.00390625" style="0" customWidth="1"/>
  </cols>
  <sheetData>
    <row r="1" spans="1:15" ht="32.25" customHeight="1">
      <c r="A1" s="37" t="s">
        <v>470</v>
      </c>
      <c r="B1" s="38"/>
      <c r="C1" s="38"/>
      <c r="D1" s="38"/>
      <c r="E1" s="38"/>
      <c r="F1" s="38"/>
      <c r="G1" s="38"/>
      <c r="H1" s="38"/>
      <c r="I1" s="38"/>
      <c r="J1" s="38"/>
      <c r="K1" s="38"/>
      <c r="L1" s="38"/>
      <c r="M1" s="38"/>
      <c r="N1" s="38"/>
      <c r="O1" s="38"/>
    </row>
    <row r="2" spans="1:16" ht="12.75">
      <c r="A2" s="1" t="s">
        <v>0</v>
      </c>
      <c r="B2" s="1" t="s">
        <v>1</v>
      </c>
      <c r="C2" s="1" t="s">
        <v>7</v>
      </c>
      <c r="D2" s="1" t="s">
        <v>8</v>
      </c>
      <c r="E2" s="1" t="s">
        <v>2</v>
      </c>
      <c r="F2" s="1" t="s">
        <v>3</v>
      </c>
      <c r="G2" s="1" t="s">
        <v>4</v>
      </c>
      <c r="H2" s="1" t="s">
        <v>5</v>
      </c>
      <c r="I2" s="1" t="s">
        <v>6</v>
      </c>
      <c r="J2" s="2" t="s">
        <v>464</v>
      </c>
      <c r="K2" s="3" t="s">
        <v>465</v>
      </c>
      <c r="L2" s="3" t="s">
        <v>466</v>
      </c>
      <c r="M2" s="3" t="s">
        <v>467</v>
      </c>
      <c r="N2" s="3" t="s">
        <v>468</v>
      </c>
      <c r="O2" s="3" t="s">
        <v>469</v>
      </c>
      <c r="P2" s="18" t="s">
        <v>498</v>
      </c>
    </row>
    <row r="3" spans="1:16" ht="12.75">
      <c r="A3" s="1" t="s">
        <v>330</v>
      </c>
      <c r="B3" s="1" t="s">
        <v>331</v>
      </c>
      <c r="C3" s="1" t="s">
        <v>17</v>
      </c>
      <c r="D3" s="1" t="s">
        <v>18</v>
      </c>
      <c r="E3" s="1" t="s">
        <v>316</v>
      </c>
      <c r="F3" s="1" t="s">
        <v>51</v>
      </c>
      <c r="G3" s="1" t="s">
        <v>46</v>
      </c>
      <c r="H3" s="1" t="s">
        <v>123</v>
      </c>
      <c r="I3" s="1" t="s">
        <v>220</v>
      </c>
      <c r="J3" s="1" t="s">
        <v>107</v>
      </c>
      <c r="K3" s="4">
        <v>59</v>
      </c>
      <c r="L3" s="4">
        <v>91</v>
      </c>
      <c r="M3" s="4">
        <v>87.4</v>
      </c>
      <c r="N3" s="4">
        <f aca="true" t="shared" si="0" ref="N3:N16">SUM(K3*0.25+L3*0.5+M3*0.25)</f>
        <v>82.1</v>
      </c>
      <c r="O3" s="4">
        <f aca="true" t="shared" si="1" ref="O3:O16">SUM(J3/500*100*0.5+N3*0.5)</f>
        <v>78.44999999999999</v>
      </c>
      <c r="P3" s="19" t="s">
        <v>499</v>
      </c>
    </row>
    <row r="4" spans="1:16" ht="12.75">
      <c r="A4" s="1" t="s">
        <v>319</v>
      </c>
      <c r="B4" s="1" t="s">
        <v>320</v>
      </c>
      <c r="C4" s="1" t="s">
        <v>17</v>
      </c>
      <c r="D4" s="1" t="s">
        <v>18</v>
      </c>
      <c r="E4" s="1" t="s">
        <v>316</v>
      </c>
      <c r="F4" s="1" t="s">
        <v>70</v>
      </c>
      <c r="G4" s="1" t="s">
        <v>90</v>
      </c>
      <c r="H4" s="1" t="s">
        <v>311</v>
      </c>
      <c r="I4" s="1" t="s">
        <v>137</v>
      </c>
      <c r="J4" s="1" t="s">
        <v>143</v>
      </c>
      <c r="K4" s="4">
        <v>53</v>
      </c>
      <c r="L4" s="4">
        <v>85</v>
      </c>
      <c r="M4" s="4">
        <v>89.2</v>
      </c>
      <c r="N4" s="4">
        <f t="shared" si="0"/>
        <v>78.05</v>
      </c>
      <c r="O4" s="4">
        <f t="shared" si="1"/>
        <v>77.725</v>
      </c>
      <c r="P4" s="19" t="s">
        <v>499</v>
      </c>
    </row>
    <row r="5" spans="1:16" ht="12.75">
      <c r="A5" s="1" t="s">
        <v>346</v>
      </c>
      <c r="B5" s="1" t="s">
        <v>347</v>
      </c>
      <c r="C5" s="1" t="s">
        <v>17</v>
      </c>
      <c r="D5" s="1" t="s">
        <v>18</v>
      </c>
      <c r="E5" s="1" t="s">
        <v>316</v>
      </c>
      <c r="F5" s="1" t="s">
        <v>122</v>
      </c>
      <c r="G5" s="1" t="s">
        <v>38</v>
      </c>
      <c r="H5" s="1" t="s">
        <v>167</v>
      </c>
      <c r="I5" s="1" t="s">
        <v>216</v>
      </c>
      <c r="J5" s="1" t="s">
        <v>117</v>
      </c>
      <c r="K5" s="4">
        <v>51</v>
      </c>
      <c r="L5" s="4">
        <v>86</v>
      </c>
      <c r="M5" s="4">
        <v>90</v>
      </c>
      <c r="N5" s="4">
        <f t="shared" si="0"/>
        <v>78.25</v>
      </c>
      <c r="O5" s="4">
        <f t="shared" si="1"/>
        <v>77.425</v>
      </c>
      <c r="P5" s="19" t="s">
        <v>499</v>
      </c>
    </row>
    <row r="6" spans="1:16" ht="12.75">
      <c r="A6" s="1" t="s">
        <v>344</v>
      </c>
      <c r="B6" s="1" t="s">
        <v>345</v>
      </c>
      <c r="C6" s="1" t="s">
        <v>17</v>
      </c>
      <c r="D6" s="1" t="s">
        <v>18</v>
      </c>
      <c r="E6" s="1" t="s">
        <v>316</v>
      </c>
      <c r="F6" s="1" t="s">
        <v>31</v>
      </c>
      <c r="G6" s="1" t="s">
        <v>21</v>
      </c>
      <c r="H6" s="1" t="s">
        <v>23</v>
      </c>
      <c r="I6" s="1" t="s">
        <v>167</v>
      </c>
      <c r="J6" s="1" t="s">
        <v>245</v>
      </c>
      <c r="K6" s="4">
        <v>66</v>
      </c>
      <c r="L6" s="4">
        <v>87.5</v>
      </c>
      <c r="M6" s="4">
        <v>84.6</v>
      </c>
      <c r="N6" s="4">
        <f t="shared" si="0"/>
        <v>81.4</v>
      </c>
      <c r="O6" s="4">
        <f t="shared" si="1"/>
        <v>77.4</v>
      </c>
      <c r="P6" s="19" t="s">
        <v>499</v>
      </c>
    </row>
    <row r="7" spans="1:16" ht="12.75">
      <c r="A7" s="1" t="s">
        <v>337</v>
      </c>
      <c r="B7" s="1" t="s">
        <v>338</v>
      </c>
      <c r="C7" s="1" t="s">
        <v>17</v>
      </c>
      <c r="D7" s="1" t="s">
        <v>18</v>
      </c>
      <c r="E7" s="1" t="s">
        <v>316</v>
      </c>
      <c r="F7" s="1" t="s">
        <v>215</v>
      </c>
      <c r="G7" s="1" t="s">
        <v>111</v>
      </c>
      <c r="H7" s="1" t="s">
        <v>40</v>
      </c>
      <c r="I7" s="1" t="s">
        <v>220</v>
      </c>
      <c r="J7" s="1" t="s">
        <v>92</v>
      </c>
      <c r="K7" s="4">
        <v>42</v>
      </c>
      <c r="L7" s="4">
        <v>83.5</v>
      </c>
      <c r="M7" s="4">
        <v>86.6</v>
      </c>
      <c r="N7" s="4">
        <f t="shared" si="0"/>
        <v>73.9</v>
      </c>
      <c r="O7" s="4">
        <f t="shared" si="1"/>
        <v>76.45</v>
      </c>
      <c r="P7" s="19" t="s">
        <v>499</v>
      </c>
    </row>
    <row r="8" spans="1:16" ht="12.75">
      <c r="A8" s="1" t="s">
        <v>326</v>
      </c>
      <c r="B8" s="1" t="s">
        <v>327</v>
      </c>
      <c r="C8" s="1" t="s">
        <v>17</v>
      </c>
      <c r="D8" s="1" t="s">
        <v>18</v>
      </c>
      <c r="E8" s="1" t="s">
        <v>316</v>
      </c>
      <c r="F8" s="1" t="s">
        <v>119</v>
      </c>
      <c r="G8" s="1" t="s">
        <v>58</v>
      </c>
      <c r="H8" s="1" t="s">
        <v>27</v>
      </c>
      <c r="I8" s="1" t="s">
        <v>137</v>
      </c>
      <c r="J8" s="1" t="s">
        <v>74</v>
      </c>
      <c r="K8" s="4">
        <v>54</v>
      </c>
      <c r="L8" s="4">
        <v>85.5</v>
      </c>
      <c r="M8" s="4">
        <v>89.8</v>
      </c>
      <c r="N8" s="4">
        <f t="shared" si="0"/>
        <v>78.7</v>
      </c>
      <c r="O8" s="4">
        <f t="shared" si="1"/>
        <v>76.35</v>
      </c>
      <c r="P8" s="19" t="s">
        <v>499</v>
      </c>
    </row>
    <row r="9" spans="1:16" ht="12.75">
      <c r="A9" s="1" t="s">
        <v>334</v>
      </c>
      <c r="B9" s="1" t="s">
        <v>335</v>
      </c>
      <c r="C9" s="1" t="s">
        <v>17</v>
      </c>
      <c r="D9" s="1" t="s">
        <v>18</v>
      </c>
      <c r="E9" s="1" t="s">
        <v>316</v>
      </c>
      <c r="F9" s="1" t="s">
        <v>82</v>
      </c>
      <c r="G9" s="1" t="s">
        <v>38</v>
      </c>
      <c r="H9" s="1" t="s">
        <v>106</v>
      </c>
      <c r="I9" s="1" t="s">
        <v>177</v>
      </c>
      <c r="J9" s="1" t="s">
        <v>268</v>
      </c>
      <c r="K9" s="4">
        <v>62</v>
      </c>
      <c r="L9" s="4">
        <v>87.5</v>
      </c>
      <c r="M9" s="4">
        <v>84.6</v>
      </c>
      <c r="N9" s="4">
        <f t="shared" si="0"/>
        <v>80.4</v>
      </c>
      <c r="O9" s="4">
        <f t="shared" si="1"/>
        <v>76</v>
      </c>
      <c r="P9" s="19" t="s">
        <v>499</v>
      </c>
    </row>
    <row r="10" spans="1:16" ht="12.75">
      <c r="A10" s="1" t="s">
        <v>348</v>
      </c>
      <c r="B10" s="1" t="s">
        <v>349</v>
      </c>
      <c r="C10" s="1" t="s">
        <v>17</v>
      </c>
      <c r="D10" s="1" t="s">
        <v>18</v>
      </c>
      <c r="E10" s="1" t="s">
        <v>316</v>
      </c>
      <c r="F10" s="1" t="s">
        <v>136</v>
      </c>
      <c r="G10" s="1" t="s">
        <v>58</v>
      </c>
      <c r="H10" s="1" t="s">
        <v>52</v>
      </c>
      <c r="I10" s="1" t="s">
        <v>239</v>
      </c>
      <c r="J10" s="1" t="s">
        <v>133</v>
      </c>
      <c r="K10" s="4">
        <v>60</v>
      </c>
      <c r="L10" s="4">
        <v>72.5</v>
      </c>
      <c r="M10" s="4">
        <v>89.4</v>
      </c>
      <c r="N10" s="4">
        <f t="shared" si="0"/>
        <v>73.6</v>
      </c>
      <c r="O10" s="4">
        <f t="shared" si="1"/>
        <v>75.8</v>
      </c>
      <c r="P10" s="19" t="s">
        <v>499</v>
      </c>
    </row>
    <row r="11" spans="1:16" ht="12.75">
      <c r="A11" s="1" t="s">
        <v>321</v>
      </c>
      <c r="B11" s="1" t="s">
        <v>322</v>
      </c>
      <c r="C11" s="1" t="s">
        <v>17</v>
      </c>
      <c r="D11" s="1" t="s">
        <v>18</v>
      </c>
      <c r="E11" s="1" t="s">
        <v>316</v>
      </c>
      <c r="F11" s="1" t="s">
        <v>254</v>
      </c>
      <c r="G11" s="1" t="s">
        <v>13</v>
      </c>
      <c r="H11" s="1" t="s">
        <v>291</v>
      </c>
      <c r="I11" s="1" t="s">
        <v>263</v>
      </c>
      <c r="J11" s="1" t="s">
        <v>248</v>
      </c>
      <c r="K11" s="4">
        <v>47</v>
      </c>
      <c r="L11" s="4">
        <v>87.5</v>
      </c>
      <c r="M11" s="4">
        <v>89.6</v>
      </c>
      <c r="N11" s="4">
        <f t="shared" si="0"/>
        <v>77.9</v>
      </c>
      <c r="O11" s="4">
        <f t="shared" si="1"/>
        <v>75.35</v>
      </c>
      <c r="P11" s="19" t="s">
        <v>499</v>
      </c>
    </row>
    <row r="12" spans="1:16" ht="12.75">
      <c r="A12" s="1" t="s">
        <v>342</v>
      </c>
      <c r="B12" s="1" t="s">
        <v>343</v>
      </c>
      <c r="C12" s="1" t="s">
        <v>17</v>
      </c>
      <c r="D12" s="1" t="s">
        <v>18</v>
      </c>
      <c r="E12" s="1" t="s">
        <v>316</v>
      </c>
      <c r="F12" s="1" t="s">
        <v>31</v>
      </c>
      <c r="G12" s="1" t="s">
        <v>119</v>
      </c>
      <c r="H12" s="1" t="s">
        <v>313</v>
      </c>
      <c r="I12" s="1" t="s">
        <v>216</v>
      </c>
      <c r="J12" s="1" t="s">
        <v>79</v>
      </c>
      <c r="K12" s="4">
        <v>40</v>
      </c>
      <c r="L12" s="4">
        <v>82</v>
      </c>
      <c r="M12" s="4">
        <v>90</v>
      </c>
      <c r="N12" s="4">
        <f t="shared" si="0"/>
        <v>73.5</v>
      </c>
      <c r="O12" s="4">
        <f t="shared" si="1"/>
        <v>74.85</v>
      </c>
      <c r="P12" s="19" t="s">
        <v>499</v>
      </c>
    </row>
    <row r="13" spans="1:16" ht="12.75">
      <c r="A13" s="1" t="s">
        <v>323</v>
      </c>
      <c r="B13" s="1" t="s">
        <v>324</v>
      </c>
      <c r="C13" s="1" t="s">
        <v>17</v>
      </c>
      <c r="D13" s="1" t="s">
        <v>18</v>
      </c>
      <c r="E13" s="1" t="s">
        <v>316</v>
      </c>
      <c r="F13" s="1" t="s">
        <v>45</v>
      </c>
      <c r="G13" s="1" t="s">
        <v>325</v>
      </c>
      <c r="H13" s="1" t="s">
        <v>53</v>
      </c>
      <c r="I13" s="1" t="s">
        <v>239</v>
      </c>
      <c r="J13" s="1" t="s">
        <v>243</v>
      </c>
      <c r="K13" s="4">
        <v>46</v>
      </c>
      <c r="L13" s="4">
        <v>80.5</v>
      </c>
      <c r="M13" s="4">
        <v>84.2</v>
      </c>
      <c r="N13" s="4">
        <f t="shared" si="0"/>
        <v>72.8</v>
      </c>
      <c r="O13" s="4">
        <f t="shared" si="1"/>
        <v>74.8</v>
      </c>
      <c r="P13" s="19" t="s">
        <v>499</v>
      </c>
    </row>
    <row r="14" spans="1:16" ht="12.75">
      <c r="A14" s="1" t="s">
        <v>328</v>
      </c>
      <c r="B14" s="1" t="s">
        <v>329</v>
      </c>
      <c r="C14" s="1" t="s">
        <v>17</v>
      </c>
      <c r="D14" s="1" t="s">
        <v>75</v>
      </c>
      <c r="E14" s="1" t="s">
        <v>316</v>
      </c>
      <c r="F14" s="1" t="s">
        <v>82</v>
      </c>
      <c r="G14" s="1" t="s">
        <v>13</v>
      </c>
      <c r="H14" s="1" t="s">
        <v>132</v>
      </c>
      <c r="I14" s="1" t="s">
        <v>22</v>
      </c>
      <c r="J14" s="1" t="s">
        <v>253</v>
      </c>
      <c r="K14" s="4">
        <v>61</v>
      </c>
      <c r="L14" s="4">
        <v>77</v>
      </c>
      <c r="M14" s="4">
        <v>89.2</v>
      </c>
      <c r="N14" s="4">
        <f t="shared" si="0"/>
        <v>76.05</v>
      </c>
      <c r="O14" s="4">
        <f t="shared" si="1"/>
        <v>74.32499999999999</v>
      </c>
      <c r="P14" s="19" t="s">
        <v>499</v>
      </c>
    </row>
    <row r="15" spans="1:16" ht="12.75">
      <c r="A15" s="1" t="s">
        <v>314</v>
      </c>
      <c r="B15" s="1" t="s">
        <v>315</v>
      </c>
      <c r="C15" s="1" t="s">
        <v>17</v>
      </c>
      <c r="D15" s="1" t="s">
        <v>18</v>
      </c>
      <c r="E15" s="1" t="s">
        <v>316</v>
      </c>
      <c r="F15" s="1" t="s">
        <v>232</v>
      </c>
      <c r="G15" s="1" t="s">
        <v>96</v>
      </c>
      <c r="H15" s="1" t="s">
        <v>113</v>
      </c>
      <c r="I15" s="1" t="s">
        <v>167</v>
      </c>
      <c r="J15" s="1" t="s">
        <v>312</v>
      </c>
      <c r="K15" s="4">
        <v>61</v>
      </c>
      <c r="L15" s="4">
        <v>73</v>
      </c>
      <c r="M15" s="4">
        <v>85.2</v>
      </c>
      <c r="N15" s="4">
        <f t="shared" si="0"/>
        <v>73.05</v>
      </c>
      <c r="O15" s="4">
        <f t="shared" si="1"/>
        <v>73.32499999999999</v>
      </c>
      <c r="P15" s="19" t="s">
        <v>499</v>
      </c>
    </row>
    <row r="16" spans="1:16" ht="12.75">
      <c r="A16" s="1" t="s">
        <v>339</v>
      </c>
      <c r="B16" s="1" t="s">
        <v>340</v>
      </c>
      <c r="C16" s="1" t="s">
        <v>17</v>
      </c>
      <c r="D16" s="1" t="s">
        <v>18</v>
      </c>
      <c r="E16" s="1" t="s">
        <v>316</v>
      </c>
      <c r="F16" s="1" t="s">
        <v>82</v>
      </c>
      <c r="G16" s="1" t="s">
        <v>45</v>
      </c>
      <c r="H16" s="1" t="s">
        <v>40</v>
      </c>
      <c r="I16" s="1" t="s">
        <v>341</v>
      </c>
      <c r="J16" s="1" t="s">
        <v>251</v>
      </c>
      <c r="K16" s="4">
        <v>37</v>
      </c>
      <c r="L16" s="4">
        <v>88</v>
      </c>
      <c r="M16" s="4">
        <v>76.2</v>
      </c>
      <c r="N16" s="4">
        <f t="shared" si="0"/>
        <v>72.3</v>
      </c>
      <c r="O16" s="4">
        <f t="shared" si="1"/>
        <v>73.25</v>
      </c>
      <c r="P16" s="19" t="s">
        <v>499</v>
      </c>
    </row>
    <row r="17" spans="1:16" ht="12.75">
      <c r="A17" s="1"/>
      <c r="B17" s="1"/>
      <c r="C17" s="1"/>
      <c r="D17" s="1"/>
      <c r="E17" s="1"/>
      <c r="F17" s="1"/>
      <c r="G17" s="1"/>
      <c r="H17" s="1"/>
      <c r="I17" s="1"/>
      <c r="J17" s="1"/>
      <c r="K17" s="4"/>
      <c r="L17" s="4"/>
      <c r="M17" s="4"/>
      <c r="N17" s="4"/>
      <c r="O17" s="4"/>
      <c r="P17" s="4"/>
    </row>
    <row r="18" spans="1:16" ht="12.75">
      <c r="A18" s="1" t="s">
        <v>317</v>
      </c>
      <c r="B18" s="27" t="s">
        <v>522</v>
      </c>
      <c r="C18" s="1" t="s">
        <v>17</v>
      </c>
      <c r="D18" s="1" t="s">
        <v>18</v>
      </c>
      <c r="E18" s="1" t="s">
        <v>316</v>
      </c>
      <c r="F18" s="1" t="s">
        <v>71</v>
      </c>
      <c r="G18" s="1" t="s">
        <v>46</v>
      </c>
      <c r="H18" s="1" t="s">
        <v>85</v>
      </c>
      <c r="I18" s="1" t="s">
        <v>67</v>
      </c>
      <c r="J18" s="1" t="s">
        <v>318</v>
      </c>
      <c r="K18" s="4">
        <v>61</v>
      </c>
      <c r="L18" s="4">
        <v>70.5</v>
      </c>
      <c r="M18" s="4">
        <v>87.6</v>
      </c>
      <c r="N18" s="4">
        <f>SUM(K18*0.25+L18*0.5+M18*0.25)</f>
        <v>72.4</v>
      </c>
      <c r="O18" s="4">
        <f>SUM(J18/500*100*0.5+N18*0.5)</f>
        <v>72.4</v>
      </c>
      <c r="P18" s="19" t="s">
        <v>500</v>
      </c>
    </row>
    <row r="19" spans="1:16" ht="12.75">
      <c r="A19" s="1" t="s">
        <v>336</v>
      </c>
      <c r="B19" s="27" t="s">
        <v>523</v>
      </c>
      <c r="C19" s="1" t="s">
        <v>17</v>
      </c>
      <c r="D19" s="1" t="s">
        <v>18</v>
      </c>
      <c r="E19" s="1" t="s">
        <v>316</v>
      </c>
      <c r="F19" s="1" t="s">
        <v>38</v>
      </c>
      <c r="G19" s="1" t="s">
        <v>56</v>
      </c>
      <c r="H19" s="1" t="s">
        <v>63</v>
      </c>
      <c r="I19" s="1" t="s">
        <v>22</v>
      </c>
      <c r="J19" s="1" t="s">
        <v>24</v>
      </c>
      <c r="K19" s="4">
        <v>45</v>
      </c>
      <c r="L19" s="4">
        <v>74</v>
      </c>
      <c r="M19" s="4">
        <v>80.8</v>
      </c>
      <c r="N19" s="4">
        <f>SUM(K19*0.25+L19*0.5+M19*0.25)</f>
        <v>68.45</v>
      </c>
      <c r="O19" s="4">
        <f>SUM(J19/500*100*0.5+N19*0.5)</f>
        <v>71.725</v>
      </c>
      <c r="P19" s="19" t="s">
        <v>500</v>
      </c>
    </row>
    <row r="20" spans="1:16" ht="12.75">
      <c r="A20" s="1" t="s">
        <v>333</v>
      </c>
      <c r="B20" s="27" t="s">
        <v>524</v>
      </c>
      <c r="C20" s="1" t="s">
        <v>17</v>
      </c>
      <c r="D20" s="1" t="s">
        <v>18</v>
      </c>
      <c r="E20" s="1" t="s">
        <v>316</v>
      </c>
      <c r="F20" s="1" t="s">
        <v>12</v>
      </c>
      <c r="G20" s="1" t="s">
        <v>119</v>
      </c>
      <c r="H20" s="1" t="s">
        <v>85</v>
      </c>
      <c r="I20" s="1" t="s">
        <v>176</v>
      </c>
      <c r="J20" s="1" t="s">
        <v>251</v>
      </c>
      <c r="K20" s="4">
        <v>37</v>
      </c>
      <c r="L20" s="4">
        <v>79.5</v>
      </c>
      <c r="M20" s="4">
        <v>80</v>
      </c>
      <c r="N20" s="4">
        <f>SUM(K20*0.25+L20*0.5+M20*0.25)</f>
        <v>69</v>
      </c>
      <c r="O20" s="4">
        <f>SUM(J20/500*100*0.5+N20*0.5)</f>
        <v>71.6</v>
      </c>
      <c r="P20" s="19" t="s">
        <v>500</v>
      </c>
    </row>
    <row r="21" spans="1:16" ht="12.75">
      <c r="A21" s="1" t="s">
        <v>332</v>
      </c>
      <c r="B21" s="27" t="s">
        <v>516</v>
      </c>
      <c r="C21" s="1" t="s">
        <v>17</v>
      </c>
      <c r="D21" s="1" t="s">
        <v>18</v>
      </c>
      <c r="E21" s="1" t="s">
        <v>316</v>
      </c>
      <c r="F21" s="1" t="s">
        <v>116</v>
      </c>
      <c r="G21" s="1" t="s">
        <v>71</v>
      </c>
      <c r="H21" s="1" t="s">
        <v>153</v>
      </c>
      <c r="I21" s="1" t="s">
        <v>263</v>
      </c>
      <c r="J21" s="1" t="s">
        <v>318</v>
      </c>
      <c r="K21" s="4">
        <v>51</v>
      </c>
      <c r="L21" s="4">
        <v>72</v>
      </c>
      <c r="M21" s="4">
        <v>84.2</v>
      </c>
      <c r="N21" s="4">
        <f>SUM(K21*0.25+L21*0.5+M21*0.25)</f>
        <v>69.8</v>
      </c>
      <c r="O21" s="4">
        <f>SUM(J21/500*100*0.5+N21*0.5)</f>
        <v>71.1</v>
      </c>
      <c r="P21" s="19" t="s">
        <v>500</v>
      </c>
    </row>
    <row r="22" spans="1:16" ht="12.75">
      <c r="A22" s="1" t="s">
        <v>350</v>
      </c>
      <c r="B22" s="27" t="s">
        <v>525</v>
      </c>
      <c r="C22" s="1" t="s">
        <v>17</v>
      </c>
      <c r="D22" s="1" t="s">
        <v>18</v>
      </c>
      <c r="E22" s="1" t="s">
        <v>316</v>
      </c>
      <c r="F22" s="1" t="s">
        <v>31</v>
      </c>
      <c r="G22" s="1" t="s">
        <v>96</v>
      </c>
      <c r="H22" s="1" t="s">
        <v>21</v>
      </c>
      <c r="I22" s="1" t="s">
        <v>313</v>
      </c>
      <c r="J22" s="1" t="s">
        <v>100</v>
      </c>
      <c r="K22" s="4">
        <v>48</v>
      </c>
      <c r="L22" s="4">
        <v>66.5</v>
      </c>
      <c r="M22" s="4">
        <v>84.8</v>
      </c>
      <c r="N22" s="4">
        <f>SUM(K22*0.25+L22*0.5+M22*0.25)</f>
        <v>66.45</v>
      </c>
      <c r="O22" s="4">
        <f>SUM(J22/500*100*0.5+N22*0.5)</f>
        <v>69.325</v>
      </c>
      <c r="P22" s="19" t="s">
        <v>500</v>
      </c>
    </row>
  </sheetData>
  <sheetProtection/>
  <mergeCells count="1">
    <mergeCell ref="A1:O1"/>
  </mergeCells>
  <printOptions/>
  <pageMargins left="0.5511811023622047" right="0.15748031496062992" top="0.5905511811023623" bottom="0.3937007874015748" header="0.5118110236220472" footer="0.5118110236220472"/>
  <pageSetup fitToHeight="0" fitToWidth="0"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Q55"/>
  <sheetViews>
    <sheetView zoomScalePageLayoutView="0" workbookViewId="0" topLeftCell="A25">
      <selection activeCell="A50" sqref="A50:Q55"/>
    </sheetView>
  </sheetViews>
  <sheetFormatPr defaultColWidth="9.140625" defaultRowHeight="12.75"/>
  <cols>
    <col min="1" max="1" width="17.28125" style="0" customWidth="1"/>
    <col min="2" max="2" width="7.421875" style="0" customWidth="1"/>
    <col min="3" max="3" width="4.7109375" style="0" customWidth="1"/>
    <col min="4" max="4" width="5.28125" style="0" customWidth="1"/>
    <col min="5" max="5" width="9.421875" style="0" customWidth="1"/>
    <col min="6" max="6" width="7.28125" style="0" customWidth="1"/>
    <col min="7" max="7" width="6.140625" style="0" customWidth="1"/>
    <col min="8" max="8" width="6.57421875" style="0" customWidth="1"/>
    <col min="9" max="9" width="6.28125" style="0" customWidth="1"/>
    <col min="10" max="10" width="5.421875" style="0" customWidth="1"/>
    <col min="11" max="11" width="4.421875" style="10" customWidth="1"/>
    <col min="12" max="12" width="4.7109375" style="10" customWidth="1"/>
    <col min="13" max="13" width="5.140625" style="0" customWidth="1"/>
    <col min="14" max="14" width="7.8515625" style="0" customWidth="1"/>
    <col min="15" max="15" width="7.28125" style="0" customWidth="1"/>
    <col min="16" max="16" width="8.421875" style="21" customWidth="1"/>
    <col min="17" max="17" width="16.421875" style="0" customWidth="1"/>
  </cols>
  <sheetData>
    <row r="1" spans="1:17" ht="32.25" customHeight="1">
      <c r="A1" s="34" t="s">
        <v>470</v>
      </c>
      <c r="B1" s="35"/>
      <c r="C1" s="35"/>
      <c r="D1" s="35"/>
      <c r="E1" s="35"/>
      <c r="F1" s="35"/>
      <c r="G1" s="35"/>
      <c r="H1" s="35"/>
      <c r="I1" s="35"/>
      <c r="J1" s="35"/>
      <c r="K1" s="35"/>
      <c r="L1" s="35"/>
      <c r="M1" s="35"/>
      <c r="N1" s="35"/>
      <c r="O1" s="35"/>
      <c r="P1" s="36"/>
      <c r="Q1" s="36"/>
    </row>
    <row r="2" spans="1:17" ht="12.75">
      <c r="A2" s="1" t="s">
        <v>0</v>
      </c>
      <c r="B2" s="1" t="s">
        <v>1</v>
      </c>
      <c r="C2" s="1" t="s">
        <v>7</v>
      </c>
      <c r="D2" s="1" t="s">
        <v>8</v>
      </c>
      <c r="E2" s="1" t="s">
        <v>2</v>
      </c>
      <c r="F2" s="1" t="s">
        <v>3</v>
      </c>
      <c r="G2" s="1" t="s">
        <v>4</v>
      </c>
      <c r="H2" s="1" t="s">
        <v>5</v>
      </c>
      <c r="I2" s="1" t="s">
        <v>6</v>
      </c>
      <c r="J2" s="2" t="s">
        <v>464</v>
      </c>
      <c r="K2" s="9" t="s">
        <v>465</v>
      </c>
      <c r="L2" s="9" t="s">
        <v>466</v>
      </c>
      <c r="M2" s="3" t="s">
        <v>467</v>
      </c>
      <c r="N2" s="3" t="s">
        <v>468</v>
      </c>
      <c r="O2" s="3" t="s">
        <v>469</v>
      </c>
      <c r="P2" s="19" t="s">
        <v>498</v>
      </c>
      <c r="Q2" s="18" t="s">
        <v>482</v>
      </c>
    </row>
    <row r="3" spans="1:17" ht="12.75">
      <c r="A3" s="1" t="s">
        <v>399</v>
      </c>
      <c r="B3" s="1" t="s">
        <v>400</v>
      </c>
      <c r="C3" s="1" t="s">
        <v>17</v>
      </c>
      <c r="D3" s="1" t="s">
        <v>18</v>
      </c>
      <c r="E3" s="1" t="s">
        <v>353</v>
      </c>
      <c r="F3" s="1" t="s">
        <v>254</v>
      </c>
      <c r="G3" s="1" t="s">
        <v>83</v>
      </c>
      <c r="H3" s="1" t="s">
        <v>28</v>
      </c>
      <c r="I3" s="1" t="s">
        <v>62</v>
      </c>
      <c r="J3" s="1" t="s">
        <v>401</v>
      </c>
      <c r="K3" s="6">
        <v>59</v>
      </c>
      <c r="L3" s="6">
        <v>85</v>
      </c>
      <c r="M3" s="4">
        <v>89</v>
      </c>
      <c r="N3" s="4">
        <f aca="true" t="shared" si="0" ref="N3:N34">SUM(K3*0.3+L3*0.3+M3*0.4)</f>
        <v>78.80000000000001</v>
      </c>
      <c r="O3" s="4">
        <f aca="true" t="shared" si="1" ref="O3:O34">SUM(J3/500*100*0.5+N3*0.5)</f>
        <v>79.4</v>
      </c>
      <c r="P3" s="19" t="s">
        <v>499</v>
      </c>
      <c r="Q3" s="4"/>
    </row>
    <row r="4" spans="1:17" ht="12.75">
      <c r="A4" s="1" t="s">
        <v>385</v>
      </c>
      <c r="B4" s="1" t="s">
        <v>386</v>
      </c>
      <c r="C4" s="1" t="s">
        <v>17</v>
      </c>
      <c r="D4" s="1" t="s">
        <v>18</v>
      </c>
      <c r="E4" s="1" t="s">
        <v>353</v>
      </c>
      <c r="F4" s="1" t="s">
        <v>45</v>
      </c>
      <c r="G4" s="1" t="s">
        <v>58</v>
      </c>
      <c r="H4" s="1" t="s">
        <v>52</v>
      </c>
      <c r="I4" s="1" t="s">
        <v>78</v>
      </c>
      <c r="J4" s="1" t="s">
        <v>387</v>
      </c>
      <c r="K4" s="6">
        <v>60</v>
      </c>
      <c r="L4" s="6">
        <v>74</v>
      </c>
      <c r="M4" s="4">
        <v>89.2</v>
      </c>
      <c r="N4" s="4">
        <f t="shared" si="0"/>
        <v>75.88</v>
      </c>
      <c r="O4" s="4">
        <f t="shared" si="1"/>
        <v>79.13999999999999</v>
      </c>
      <c r="P4" s="19" t="s">
        <v>499</v>
      </c>
      <c r="Q4" s="4"/>
    </row>
    <row r="5" spans="1:17" ht="12.75">
      <c r="A5" s="1" t="s">
        <v>413</v>
      </c>
      <c r="B5" s="1" t="s">
        <v>414</v>
      </c>
      <c r="C5" s="1" t="s">
        <v>101</v>
      </c>
      <c r="D5" s="1" t="s">
        <v>18</v>
      </c>
      <c r="E5" s="1" t="s">
        <v>353</v>
      </c>
      <c r="F5" s="1" t="s">
        <v>136</v>
      </c>
      <c r="G5" s="1" t="s">
        <v>46</v>
      </c>
      <c r="H5" s="1" t="s">
        <v>23</v>
      </c>
      <c r="I5" s="1" t="s">
        <v>371</v>
      </c>
      <c r="J5" s="1" t="s">
        <v>24</v>
      </c>
      <c r="K5" s="6">
        <v>74</v>
      </c>
      <c r="L5" s="6">
        <v>84</v>
      </c>
      <c r="M5" s="4">
        <v>87.4</v>
      </c>
      <c r="N5" s="4">
        <f t="shared" si="0"/>
        <v>82.36</v>
      </c>
      <c r="O5" s="4">
        <f t="shared" si="1"/>
        <v>78.68</v>
      </c>
      <c r="P5" s="19" t="s">
        <v>499</v>
      </c>
      <c r="Q5" s="4"/>
    </row>
    <row r="6" spans="1:17" ht="12.75">
      <c r="A6" s="1" t="s">
        <v>367</v>
      </c>
      <c r="B6" s="1" t="s">
        <v>368</v>
      </c>
      <c r="C6" s="1" t="s">
        <v>101</v>
      </c>
      <c r="D6" s="1" t="s">
        <v>18</v>
      </c>
      <c r="E6" s="1" t="s">
        <v>353</v>
      </c>
      <c r="F6" s="1" t="s">
        <v>95</v>
      </c>
      <c r="G6" s="1" t="s">
        <v>27</v>
      </c>
      <c r="H6" s="1" t="s">
        <v>174</v>
      </c>
      <c r="I6" s="1" t="s">
        <v>174</v>
      </c>
      <c r="J6" s="1" t="s">
        <v>86</v>
      </c>
      <c r="K6" s="6">
        <v>57</v>
      </c>
      <c r="L6" s="6">
        <v>80</v>
      </c>
      <c r="M6" s="4">
        <v>89.8</v>
      </c>
      <c r="N6" s="4">
        <f t="shared" si="0"/>
        <v>77.02</v>
      </c>
      <c r="O6" s="4">
        <f t="shared" si="1"/>
        <v>78.21000000000001</v>
      </c>
      <c r="P6" s="19" t="s">
        <v>499</v>
      </c>
      <c r="Q6" s="4"/>
    </row>
    <row r="7" spans="1:17" ht="12.75">
      <c r="A7" s="1" t="s">
        <v>374</v>
      </c>
      <c r="B7" s="1" t="s">
        <v>375</v>
      </c>
      <c r="C7" s="1" t="s">
        <v>101</v>
      </c>
      <c r="D7" s="1" t="s">
        <v>18</v>
      </c>
      <c r="E7" s="1" t="s">
        <v>353</v>
      </c>
      <c r="F7" s="1" t="s">
        <v>136</v>
      </c>
      <c r="G7" s="1" t="s">
        <v>12</v>
      </c>
      <c r="H7" s="1" t="s">
        <v>156</v>
      </c>
      <c r="I7" s="1" t="s">
        <v>137</v>
      </c>
      <c r="J7" s="1" t="s">
        <v>217</v>
      </c>
      <c r="K7" s="6">
        <v>57</v>
      </c>
      <c r="L7" s="6">
        <v>79</v>
      </c>
      <c r="M7" s="4">
        <v>89.4</v>
      </c>
      <c r="N7" s="4">
        <f t="shared" si="0"/>
        <v>76.56</v>
      </c>
      <c r="O7" s="4">
        <f t="shared" si="1"/>
        <v>77.18</v>
      </c>
      <c r="P7" s="19" t="s">
        <v>499</v>
      </c>
      <c r="Q7" s="4"/>
    </row>
    <row r="8" spans="1:17" ht="12.75">
      <c r="A8" s="1" t="s">
        <v>363</v>
      </c>
      <c r="B8" s="1" t="s">
        <v>364</v>
      </c>
      <c r="C8" s="1" t="s">
        <v>17</v>
      </c>
      <c r="D8" s="1" t="s">
        <v>18</v>
      </c>
      <c r="E8" s="1" t="s">
        <v>353</v>
      </c>
      <c r="F8" s="1" t="s">
        <v>71</v>
      </c>
      <c r="G8" s="1" t="s">
        <v>33</v>
      </c>
      <c r="H8" s="1" t="s">
        <v>156</v>
      </c>
      <c r="I8" s="1" t="s">
        <v>167</v>
      </c>
      <c r="J8" s="1" t="s">
        <v>365</v>
      </c>
      <c r="K8" s="6">
        <v>46</v>
      </c>
      <c r="L8" s="6">
        <v>75</v>
      </c>
      <c r="M8" s="4">
        <v>86.8</v>
      </c>
      <c r="N8" s="4">
        <f t="shared" si="0"/>
        <v>71.02</v>
      </c>
      <c r="O8" s="4">
        <f t="shared" si="1"/>
        <v>76.11</v>
      </c>
      <c r="P8" s="19" t="s">
        <v>499</v>
      </c>
      <c r="Q8" s="4"/>
    </row>
    <row r="9" spans="1:17" ht="12.75">
      <c r="A9" s="1" t="s">
        <v>383</v>
      </c>
      <c r="B9" s="1" t="s">
        <v>384</v>
      </c>
      <c r="C9" s="1" t="s">
        <v>17</v>
      </c>
      <c r="D9" s="1" t="s">
        <v>18</v>
      </c>
      <c r="E9" s="1" t="s">
        <v>353</v>
      </c>
      <c r="F9" s="1" t="s">
        <v>382</v>
      </c>
      <c r="G9" s="1" t="s">
        <v>71</v>
      </c>
      <c r="H9" s="1" t="s">
        <v>84</v>
      </c>
      <c r="I9" s="1" t="s">
        <v>48</v>
      </c>
      <c r="J9" s="1" t="s">
        <v>59</v>
      </c>
      <c r="K9" s="6">
        <v>59</v>
      </c>
      <c r="L9" s="6">
        <v>81</v>
      </c>
      <c r="M9" s="4">
        <v>86.8</v>
      </c>
      <c r="N9" s="4">
        <f t="shared" si="0"/>
        <v>76.72</v>
      </c>
      <c r="O9" s="4">
        <f t="shared" si="1"/>
        <v>76.06</v>
      </c>
      <c r="P9" s="19" t="s">
        <v>499</v>
      </c>
      <c r="Q9" s="4"/>
    </row>
    <row r="10" spans="1:17" ht="12.75">
      <c r="A10" s="1" t="s">
        <v>423</v>
      </c>
      <c r="B10" s="1" t="s">
        <v>424</v>
      </c>
      <c r="C10" s="1" t="s">
        <v>17</v>
      </c>
      <c r="D10" s="1" t="s">
        <v>18</v>
      </c>
      <c r="E10" s="1" t="s">
        <v>353</v>
      </c>
      <c r="F10" s="1" t="s">
        <v>70</v>
      </c>
      <c r="G10" s="1" t="s">
        <v>254</v>
      </c>
      <c r="H10" s="1" t="s">
        <v>137</v>
      </c>
      <c r="I10" s="1" t="s">
        <v>174</v>
      </c>
      <c r="J10" s="1" t="s">
        <v>107</v>
      </c>
      <c r="K10" s="6">
        <v>61</v>
      </c>
      <c r="L10" s="6">
        <v>80</v>
      </c>
      <c r="M10" s="4">
        <v>85.6</v>
      </c>
      <c r="N10" s="4">
        <f t="shared" si="0"/>
        <v>76.53999999999999</v>
      </c>
      <c r="O10" s="4">
        <f t="shared" si="1"/>
        <v>75.66999999999999</v>
      </c>
      <c r="P10" s="19" t="s">
        <v>499</v>
      </c>
      <c r="Q10" s="4"/>
    </row>
    <row r="11" spans="1:17" ht="12.75">
      <c r="A11" s="1" t="s">
        <v>419</v>
      </c>
      <c r="B11" s="1" t="s">
        <v>420</v>
      </c>
      <c r="C11" s="1" t="s">
        <v>17</v>
      </c>
      <c r="D11" s="1" t="s">
        <v>18</v>
      </c>
      <c r="E11" s="1" t="s">
        <v>353</v>
      </c>
      <c r="F11" s="1" t="s">
        <v>71</v>
      </c>
      <c r="G11" s="1" t="s">
        <v>127</v>
      </c>
      <c r="H11" s="1" t="s">
        <v>313</v>
      </c>
      <c r="I11" s="1" t="s">
        <v>206</v>
      </c>
      <c r="J11" s="1" t="s">
        <v>143</v>
      </c>
      <c r="K11" s="6">
        <v>52</v>
      </c>
      <c r="L11" s="6">
        <v>81</v>
      </c>
      <c r="M11" s="4">
        <v>85</v>
      </c>
      <c r="N11" s="4">
        <f t="shared" si="0"/>
        <v>73.9</v>
      </c>
      <c r="O11" s="4">
        <f t="shared" si="1"/>
        <v>75.65</v>
      </c>
      <c r="P11" s="19" t="s">
        <v>499</v>
      </c>
      <c r="Q11" s="4"/>
    </row>
    <row r="12" spans="1:17" ht="12.75">
      <c r="A12" s="1" t="s">
        <v>357</v>
      </c>
      <c r="B12" s="1" t="s">
        <v>358</v>
      </c>
      <c r="C12" s="1" t="s">
        <v>17</v>
      </c>
      <c r="D12" s="1" t="s">
        <v>18</v>
      </c>
      <c r="E12" s="1" t="s">
        <v>353</v>
      </c>
      <c r="F12" s="1" t="s">
        <v>127</v>
      </c>
      <c r="G12" s="1" t="s">
        <v>13</v>
      </c>
      <c r="H12" s="1" t="s">
        <v>202</v>
      </c>
      <c r="I12" s="1" t="s">
        <v>28</v>
      </c>
      <c r="J12" s="1" t="s">
        <v>92</v>
      </c>
      <c r="K12" s="6">
        <v>47</v>
      </c>
      <c r="L12" s="6">
        <v>80</v>
      </c>
      <c r="M12" s="4">
        <v>83.8</v>
      </c>
      <c r="N12" s="4">
        <f t="shared" si="0"/>
        <v>71.62</v>
      </c>
      <c r="O12" s="4">
        <f t="shared" si="1"/>
        <v>75.31</v>
      </c>
      <c r="P12" s="19" t="s">
        <v>499</v>
      </c>
      <c r="Q12" s="4"/>
    </row>
    <row r="13" spans="1:17" ht="12.75">
      <c r="A13" s="1" t="s">
        <v>388</v>
      </c>
      <c r="B13" s="1" t="s">
        <v>389</v>
      </c>
      <c r="C13" s="1" t="s">
        <v>17</v>
      </c>
      <c r="D13" s="1" t="s">
        <v>18</v>
      </c>
      <c r="E13" s="1" t="s">
        <v>353</v>
      </c>
      <c r="F13" s="1" t="s">
        <v>110</v>
      </c>
      <c r="G13" s="1" t="s">
        <v>71</v>
      </c>
      <c r="H13" s="1" t="s">
        <v>52</v>
      </c>
      <c r="I13" s="1" t="s">
        <v>153</v>
      </c>
      <c r="J13" s="1" t="s">
        <v>390</v>
      </c>
      <c r="K13" s="6">
        <v>66</v>
      </c>
      <c r="L13" s="6">
        <v>76</v>
      </c>
      <c r="M13" s="4">
        <v>86.4</v>
      </c>
      <c r="N13" s="4">
        <f t="shared" si="0"/>
        <v>77.16</v>
      </c>
      <c r="O13" s="4">
        <f t="shared" si="1"/>
        <v>75.08</v>
      </c>
      <c r="P13" s="19" t="s">
        <v>499</v>
      </c>
      <c r="Q13" s="4"/>
    </row>
    <row r="14" spans="1:17" ht="12.75">
      <c r="A14" s="1" t="s">
        <v>425</v>
      </c>
      <c r="B14" s="1" t="s">
        <v>426</v>
      </c>
      <c r="C14" s="1" t="s">
        <v>17</v>
      </c>
      <c r="D14" s="1" t="s">
        <v>18</v>
      </c>
      <c r="E14" s="1" t="s">
        <v>353</v>
      </c>
      <c r="F14" s="1" t="s">
        <v>119</v>
      </c>
      <c r="G14" s="1" t="s">
        <v>51</v>
      </c>
      <c r="H14" s="1" t="s">
        <v>40</v>
      </c>
      <c r="I14" s="1" t="s">
        <v>57</v>
      </c>
      <c r="J14" s="1" t="s">
        <v>54</v>
      </c>
      <c r="K14" s="6">
        <v>48</v>
      </c>
      <c r="L14" s="6">
        <v>84</v>
      </c>
      <c r="M14" s="4">
        <v>86.2</v>
      </c>
      <c r="N14" s="4">
        <f t="shared" si="0"/>
        <v>74.08</v>
      </c>
      <c r="O14" s="4">
        <f t="shared" si="1"/>
        <v>74.94</v>
      </c>
      <c r="P14" s="19" t="s">
        <v>499</v>
      </c>
      <c r="Q14" s="4"/>
    </row>
    <row r="15" spans="1:17" ht="12.75">
      <c r="A15" s="1" t="s">
        <v>409</v>
      </c>
      <c r="B15" s="1" t="s">
        <v>410</v>
      </c>
      <c r="C15" s="1" t="s">
        <v>17</v>
      </c>
      <c r="D15" s="1" t="s">
        <v>18</v>
      </c>
      <c r="E15" s="1" t="s">
        <v>353</v>
      </c>
      <c r="F15" s="1" t="s">
        <v>136</v>
      </c>
      <c r="G15" s="1" t="s">
        <v>38</v>
      </c>
      <c r="H15" s="1" t="s">
        <v>129</v>
      </c>
      <c r="I15" s="1" t="s">
        <v>239</v>
      </c>
      <c r="J15" s="1" t="s">
        <v>312</v>
      </c>
      <c r="K15" s="6">
        <v>59</v>
      </c>
      <c r="L15" s="6">
        <v>77</v>
      </c>
      <c r="M15" s="4">
        <v>87.8</v>
      </c>
      <c r="N15" s="4">
        <f t="shared" si="0"/>
        <v>75.91999999999999</v>
      </c>
      <c r="O15" s="4">
        <f t="shared" si="1"/>
        <v>74.75999999999999</v>
      </c>
      <c r="P15" s="19" t="s">
        <v>499</v>
      </c>
      <c r="Q15" s="4"/>
    </row>
    <row r="16" spans="1:17" ht="12.75">
      <c r="A16" s="1" t="s">
        <v>394</v>
      </c>
      <c r="B16" s="1" t="s">
        <v>395</v>
      </c>
      <c r="C16" s="1" t="s">
        <v>17</v>
      </c>
      <c r="D16" s="1" t="s">
        <v>18</v>
      </c>
      <c r="E16" s="1" t="s">
        <v>353</v>
      </c>
      <c r="F16" s="1" t="s">
        <v>45</v>
      </c>
      <c r="G16" s="1" t="s">
        <v>46</v>
      </c>
      <c r="H16" s="1" t="s">
        <v>48</v>
      </c>
      <c r="I16" s="1" t="s">
        <v>177</v>
      </c>
      <c r="J16" s="1" t="s">
        <v>74</v>
      </c>
      <c r="K16" s="6">
        <v>59</v>
      </c>
      <c r="L16" s="6">
        <v>79</v>
      </c>
      <c r="M16" s="4">
        <v>85</v>
      </c>
      <c r="N16" s="4">
        <f t="shared" si="0"/>
        <v>75.4</v>
      </c>
      <c r="O16" s="4">
        <f t="shared" si="1"/>
        <v>74.7</v>
      </c>
      <c r="P16" s="19" t="s">
        <v>499</v>
      </c>
      <c r="Q16" s="4"/>
    </row>
    <row r="17" spans="1:17" ht="12.75">
      <c r="A17" s="1" t="s">
        <v>354</v>
      </c>
      <c r="B17" s="1" t="s">
        <v>355</v>
      </c>
      <c r="C17" s="1" t="s">
        <v>17</v>
      </c>
      <c r="D17" s="1" t="s">
        <v>18</v>
      </c>
      <c r="E17" s="1" t="s">
        <v>353</v>
      </c>
      <c r="F17" s="1" t="s">
        <v>122</v>
      </c>
      <c r="G17" s="1" t="s">
        <v>56</v>
      </c>
      <c r="H17" s="1" t="s">
        <v>291</v>
      </c>
      <c r="I17" s="1" t="s">
        <v>216</v>
      </c>
      <c r="J17" s="1" t="s">
        <v>79</v>
      </c>
      <c r="K17" s="6">
        <v>48</v>
      </c>
      <c r="L17" s="6">
        <v>81</v>
      </c>
      <c r="M17" s="4">
        <v>85.6</v>
      </c>
      <c r="N17" s="4">
        <f t="shared" si="0"/>
        <v>72.94</v>
      </c>
      <c r="O17" s="4">
        <f t="shared" si="1"/>
        <v>74.57</v>
      </c>
      <c r="P17" s="19" t="s">
        <v>499</v>
      </c>
      <c r="Q17" s="4"/>
    </row>
    <row r="18" spans="1:17" ht="12.75">
      <c r="A18" s="1" t="s">
        <v>415</v>
      </c>
      <c r="B18" s="1" t="s">
        <v>416</v>
      </c>
      <c r="C18" s="1" t="s">
        <v>17</v>
      </c>
      <c r="D18" s="1" t="s">
        <v>18</v>
      </c>
      <c r="E18" s="1" t="s">
        <v>353</v>
      </c>
      <c r="F18" s="1" t="s">
        <v>136</v>
      </c>
      <c r="G18" s="1" t="s">
        <v>31</v>
      </c>
      <c r="H18" s="1" t="s">
        <v>53</v>
      </c>
      <c r="I18" s="1" t="s">
        <v>28</v>
      </c>
      <c r="J18" s="1" t="s">
        <v>248</v>
      </c>
      <c r="K18" s="6">
        <v>67</v>
      </c>
      <c r="L18" s="6">
        <v>75</v>
      </c>
      <c r="M18" s="4">
        <v>83.6</v>
      </c>
      <c r="N18" s="4">
        <f t="shared" si="0"/>
        <v>76.03999999999999</v>
      </c>
      <c r="O18" s="4">
        <f t="shared" si="1"/>
        <v>74.41999999999999</v>
      </c>
      <c r="P18" s="19" t="s">
        <v>499</v>
      </c>
      <c r="Q18" s="4"/>
    </row>
    <row r="19" spans="1:17" ht="12.75">
      <c r="A19" s="1" t="s">
        <v>351</v>
      </c>
      <c r="B19" s="1" t="s">
        <v>352</v>
      </c>
      <c r="C19" s="1" t="s">
        <v>17</v>
      </c>
      <c r="D19" s="1" t="s">
        <v>75</v>
      </c>
      <c r="E19" s="1" t="s">
        <v>353</v>
      </c>
      <c r="F19" s="1" t="s">
        <v>31</v>
      </c>
      <c r="G19" s="1" t="s">
        <v>82</v>
      </c>
      <c r="H19" s="1" t="s">
        <v>291</v>
      </c>
      <c r="I19" s="1" t="s">
        <v>28</v>
      </c>
      <c r="J19" s="1" t="s">
        <v>107</v>
      </c>
      <c r="K19" s="6">
        <v>46</v>
      </c>
      <c r="L19" s="6">
        <v>81</v>
      </c>
      <c r="M19" s="4">
        <v>89.4</v>
      </c>
      <c r="N19" s="4">
        <f t="shared" si="0"/>
        <v>73.86000000000001</v>
      </c>
      <c r="O19" s="4">
        <f t="shared" si="1"/>
        <v>74.33000000000001</v>
      </c>
      <c r="P19" s="19" t="s">
        <v>499</v>
      </c>
      <c r="Q19" s="4"/>
    </row>
    <row r="20" spans="1:17" ht="12.75">
      <c r="A20" s="1" t="s">
        <v>421</v>
      </c>
      <c r="B20" s="1" t="s">
        <v>422</v>
      </c>
      <c r="C20" s="1" t="s">
        <v>17</v>
      </c>
      <c r="D20" s="1" t="s">
        <v>18</v>
      </c>
      <c r="E20" s="1" t="s">
        <v>353</v>
      </c>
      <c r="F20" s="1" t="s">
        <v>82</v>
      </c>
      <c r="G20" s="1" t="s">
        <v>45</v>
      </c>
      <c r="H20" s="1" t="s">
        <v>167</v>
      </c>
      <c r="I20" s="1" t="s">
        <v>220</v>
      </c>
      <c r="J20" s="1" t="s">
        <v>189</v>
      </c>
      <c r="K20" s="6">
        <v>45</v>
      </c>
      <c r="L20" s="6">
        <v>80</v>
      </c>
      <c r="M20" s="4">
        <v>88.8</v>
      </c>
      <c r="N20" s="4">
        <f t="shared" si="0"/>
        <v>73.02000000000001</v>
      </c>
      <c r="O20" s="4">
        <f t="shared" si="1"/>
        <v>74.31</v>
      </c>
      <c r="P20" s="19" t="s">
        <v>499</v>
      </c>
      <c r="Q20" s="4"/>
    </row>
    <row r="21" spans="1:17" ht="12.75">
      <c r="A21" s="1" t="s">
        <v>397</v>
      </c>
      <c r="B21" s="1" t="s">
        <v>398</v>
      </c>
      <c r="C21" s="1" t="s">
        <v>17</v>
      </c>
      <c r="D21" s="1" t="s">
        <v>18</v>
      </c>
      <c r="E21" s="1" t="s">
        <v>353</v>
      </c>
      <c r="F21" s="1" t="s">
        <v>95</v>
      </c>
      <c r="G21" s="1" t="s">
        <v>38</v>
      </c>
      <c r="H21" s="1" t="s">
        <v>371</v>
      </c>
      <c r="I21" s="1" t="s">
        <v>206</v>
      </c>
      <c r="J21" s="1" t="s">
        <v>243</v>
      </c>
      <c r="K21" s="6">
        <v>52</v>
      </c>
      <c r="L21" s="6">
        <v>75</v>
      </c>
      <c r="M21" s="4">
        <v>84</v>
      </c>
      <c r="N21" s="4">
        <f t="shared" si="0"/>
        <v>71.7</v>
      </c>
      <c r="O21" s="4">
        <f t="shared" si="1"/>
        <v>74.25</v>
      </c>
      <c r="P21" s="19" t="s">
        <v>499</v>
      </c>
      <c r="Q21" s="4"/>
    </row>
    <row r="22" spans="1:17" ht="12.75">
      <c r="A22" s="1" t="s">
        <v>406</v>
      </c>
      <c r="B22" s="1" t="s">
        <v>407</v>
      </c>
      <c r="C22" s="1" t="s">
        <v>17</v>
      </c>
      <c r="D22" s="1" t="s">
        <v>18</v>
      </c>
      <c r="E22" s="1" t="s">
        <v>353</v>
      </c>
      <c r="F22" s="1" t="s">
        <v>31</v>
      </c>
      <c r="G22" s="1" t="s">
        <v>82</v>
      </c>
      <c r="H22" s="1" t="s">
        <v>53</v>
      </c>
      <c r="I22" s="1" t="s">
        <v>313</v>
      </c>
      <c r="J22" s="1" t="s">
        <v>253</v>
      </c>
      <c r="K22" s="6">
        <v>61</v>
      </c>
      <c r="L22" s="6">
        <v>85</v>
      </c>
      <c r="M22" s="4">
        <v>80.2</v>
      </c>
      <c r="N22" s="4">
        <f t="shared" si="0"/>
        <v>75.88</v>
      </c>
      <c r="O22" s="4">
        <f t="shared" si="1"/>
        <v>74.24</v>
      </c>
      <c r="P22" s="19" t="s">
        <v>499</v>
      </c>
      <c r="Q22" s="4"/>
    </row>
    <row r="23" spans="1:17" ht="12.75">
      <c r="A23" s="1" t="s">
        <v>411</v>
      </c>
      <c r="B23" s="1" t="s">
        <v>412</v>
      </c>
      <c r="C23" s="1" t="s">
        <v>17</v>
      </c>
      <c r="D23" s="1" t="s">
        <v>18</v>
      </c>
      <c r="E23" s="1" t="s">
        <v>353</v>
      </c>
      <c r="F23" s="1" t="s">
        <v>45</v>
      </c>
      <c r="G23" s="1" t="s">
        <v>46</v>
      </c>
      <c r="H23" s="1" t="s">
        <v>153</v>
      </c>
      <c r="I23" s="1" t="s">
        <v>167</v>
      </c>
      <c r="J23" s="1" t="s">
        <v>312</v>
      </c>
      <c r="K23" s="6">
        <v>56</v>
      </c>
      <c r="L23" s="6">
        <v>82</v>
      </c>
      <c r="M23" s="4">
        <v>83.5</v>
      </c>
      <c r="N23" s="4">
        <f t="shared" si="0"/>
        <v>74.8</v>
      </c>
      <c r="O23" s="4">
        <f t="shared" si="1"/>
        <v>74.19999999999999</v>
      </c>
      <c r="P23" s="19" t="s">
        <v>499</v>
      </c>
      <c r="Q23" s="4"/>
    </row>
    <row r="24" spans="1:17" ht="12.75">
      <c r="A24" s="1" t="s">
        <v>361</v>
      </c>
      <c r="B24" s="1" t="s">
        <v>362</v>
      </c>
      <c r="C24" s="1" t="s">
        <v>17</v>
      </c>
      <c r="D24" s="1" t="s">
        <v>18</v>
      </c>
      <c r="E24" s="1" t="s">
        <v>353</v>
      </c>
      <c r="F24" s="1" t="s">
        <v>82</v>
      </c>
      <c r="G24" s="1" t="s">
        <v>215</v>
      </c>
      <c r="H24" s="1" t="s">
        <v>85</v>
      </c>
      <c r="I24" s="1" t="s">
        <v>22</v>
      </c>
      <c r="J24" s="1" t="s">
        <v>64</v>
      </c>
      <c r="K24" s="6">
        <v>50</v>
      </c>
      <c r="L24" s="6">
        <v>79</v>
      </c>
      <c r="M24" s="4">
        <v>85.6</v>
      </c>
      <c r="N24" s="4">
        <f t="shared" si="0"/>
        <v>72.94</v>
      </c>
      <c r="O24" s="4">
        <f t="shared" si="1"/>
        <v>74.07</v>
      </c>
      <c r="P24" s="19" t="s">
        <v>499</v>
      </c>
      <c r="Q24" s="4"/>
    </row>
    <row r="25" spans="1:17" ht="12.75">
      <c r="A25" s="1" t="s">
        <v>392</v>
      </c>
      <c r="B25" s="1" t="s">
        <v>393</v>
      </c>
      <c r="C25" s="1" t="s">
        <v>17</v>
      </c>
      <c r="D25" s="1" t="s">
        <v>18</v>
      </c>
      <c r="E25" s="1" t="s">
        <v>353</v>
      </c>
      <c r="F25" s="1" t="s">
        <v>51</v>
      </c>
      <c r="G25" s="1" t="s">
        <v>38</v>
      </c>
      <c r="H25" s="1" t="s">
        <v>167</v>
      </c>
      <c r="I25" s="1" t="s">
        <v>48</v>
      </c>
      <c r="J25" s="1" t="s">
        <v>237</v>
      </c>
      <c r="K25" s="6">
        <v>51</v>
      </c>
      <c r="L25" s="6">
        <v>83</v>
      </c>
      <c r="M25" s="4">
        <v>83.8</v>
      </c>
      <c r="N25" s="4">
        <f t="shared" si="0"/>
        <v>73.72</v>
      </c>
      <c r="O25" s="4">
        <f t="shared" si="1"/>
        <v>74.06</v>
      </c>
      <c r="P25" s="19" t="s">
        <v>499</v>
      </c>
      <c r="Q25" s="4"/>
    </row>
    <row r="26" spans="1:17" ht="12.75">
      <c r="A26" s="1" t="s">
        <v>403</v>
      </c>
      <c r="B26" s="1" t="s">
        <v>404</v>
      </c>
      <c r="C26" s="1" t="s">
        <v>101</v>
      </c>
      <c r="D26" s="1" t="s">
        <v>18</v>
      </c>
      <c r="E26" s="1" t="s">
        <v>353</v>
      </c>
      <c r="F26" s="1" t="s">
        <v>110</v>
      </c>
      <c r="G26" s="1" t="s">
        <v>12</v>
      </c>
      <c r="H26" s="1" t="s">
        <v>206</v>
      </c>
      <c r="I26" s="1" t="s">
        <v>177</v>
      </c>
      <c r="J26" s="1" t="s">
        <v>390</v>
      </c>
      <c r="K26" s="6">
        <v>52</v>
      </c>
      <c r="L26" s="6">
        <v>84</v>
      </c>
      <c r="M26" s="4">
        <v>85.8</v>
      </c>
      <c r="N26" s="4">
        <f t="shared" si="0"/>
        <v>75.12</v>
      </c>
      <c r="O26" s="4">
        <f t="shared" si="1"/>
        <v>74.06</v>
      </c>
      <c r="P26" s="19" t="s">
        <v>499</v>
      </c>
      <c r="Q26" s="4"/>
    </row>
    <row r="27" spans="1:17" ht="12.75">
      <c r="A27" s="1" t="s">
        <v>427</v>
      </c>
      <c r="B27" s="1" t="s">
        <v>428</v>
      </c>
      <c r="C27" s="1" t="s">
        <v>17</v>
      </c>
      <c r="D27" s="1" t="s">
        <v>18</v>
      </c>
      <c r="E27" s="1" t="s">
        <v>353</v>
      </c>
      <c r="F27" s="1" t="s">
        <v>70</v>
      </c>
      <c r="G27" s="1" t="s">
        <v>82</v>
      </c>
      <c r="H27" s="1" t="s">
        <v>138</v>
      </c>
      <c r="I27" s="1" t="s">
        <v>28</v>
      </c>
      <c r="J27" s="1" t="s">
        <v>248</v>
      </c>
      <c r="K27" s="6">
        <v>57</v>
      </c>
      <c r="L27" s="6">
        <v>79</v>
      </c>
      <c r="M27" s="4">
        <v>86.2</v>
      </c>
      <c r="N27" s="4">
        <f t="shared" si="0"/>
        <v>75.28</v>
      </c>
      <c r="O27" s="4">
        <f t="shared" si="1"/>
        <v>74.03999999999999</v>
      </c>
      <c r="P27" s="19" t="s">
        <v>499</v>
      </c>
      <c r="Q27" s="4"/>
    </row>
    <row r="28" spans="1:17" ht="12.75">
      <c r="A28" s="1" t="s">
        <v>372</v>
      </c>
      <c r="B28" s="1" t="s">
        <v>373</v>
      </c>
      <c r="C28" s="1" t="s">
        <v>17</v>
      </c>
      <c r="D28" s="1" t="s">
        <v>18</v>
      </c>
      <c r="E28" s="1" t="s">
        <v>353</v>
      </c>
      <c r="F28" s="1" t="s">
        <v>232</v>
      </c>
      <c r="G28" s="1" t="s">
        <v>116</v>
      </c>
      <c r="H28" s="1" t="s">
        <v>137</v>
      </c>
      <c r="I28" s="1" t="s">
        <v>216</v>
      </c>
      <c r="J28" s="1" t="s">
        <v>64</v>
      </c>
      <c r="K28" s="6">
        <v>43</v>
      </c>
      <c r="L28" s="6">
        <v>79</v>
      </c>
      <c r="M28" s="4">
        <v>89</v>
      </c>
      <c r="N28" s="4">
        <f t="shared" si="0"/>
        <v>72.2</v>
      </c>
      <c r="O28" s="4">
        <f t="shared" si="1"/>
        <v>73.7</v>
      </c>
      <c r="P28" s="19" t="s">
        <v>499</v>
      </c>
      <c r="Q28" s="4"/>
    </row>
    <row r="29" spans="1:17" ht="12.75">
      <c r="A29" s="1" t="s">
        <v>417</v>
      </c>
      <c r="B29" s="1" t="s">
        <v>418</v>
      </c>
      <c r="C29" s="1" t="s">
        <v>101</v>
      </c>
      <c r="D29" s="1" t="s">
        <v>18</v>
      </c>
      <c r="E29" s="1" t="s">
        <v>353</v>
      </c>
      <c r="F29" s="1" t="s">
        <v>119</v>
      </c>
      <c r="G29" s="1" t="s">
        <v>13</v>
      </c>
      <c r="H29" s="1" t="s">
        <v>153</v>
      </c>
      <c r="I29" s="1" t="s">
        <v>220</v>
      </c>
      <c r="J29" s="1" t="s">
        <v>64</v>
      </c>
      <c r="K29" s="6">
        <v>48</v>
      </c>
      <c r="L29" s="6">
        <v>82</v>
      </c>
      <c r="M29" s="4">
        <v>82.8</v>
      </c>
      <c r="N29" s="4">
        <f t="shared" si="0"/>
        <v>72.12</v>
      </c>
      <c r="O29" s="4">
        <f t="shared" si="1"/>
        <v>73.66</v>
      </c>
      <c r="P29" s="19" t="s">
        <v>499</v>
      </c>
      <c r="Q29" s="4"/>
    </row>
    <row r="30" spans="1:17" ht="12.75">
      <c r="A30" s="1" t="s">
        <v>378</v>
      </c>
      <c r="B30" s="1" t="s">
        <v>379</v>
      </c>
      <c r="C30" s="1" t="s">
        <v>17</v>
      </c>
      <c r="D30" s="1" t="s">
        <v>18</v>
      </c>
      <c r="E30" s="1" t="s">
        <v>353</v>
      </c>
      <c r="F30" s="1" t="s">
        <v>89</v>
      </c>
      <c r="G30" s="1" t="s">
        <v>119</v>
      </c>
      <c r="H30" s="1" t="s">
        <v>239</v>
      </c>
      <c r="I30" s="1" t="s">
        <v>52</v>
      </c>
      <c r="J30" s="1" t="s">
        <v>54</v>
      </c>
      <c r="K30" s="6">
        <v>49</v>
      </c>
      <c r="L30" s="6">
        <v>74</v>
      </c>
      <c r="M30" s="4">
        <v>86</v>
      </c>
      <c r="N30" s="4">
        <f t="shared" si="0"/>
        <v>71.3</v>
      </c>
      <c r="O30" s="4">
        <f t="shared" si="1"/>
        <v>73.55</v>
      </c>
      <c r="P30" s="19" t="s">
        <v>499</v>
      </c>
      <c r="Q30" s="4"/>
    </row>
    <row r="31" spans="1:17" ht="12.75">
      <c r="A31" s="1" t="s">
        <v>380</v>
      </c>
      <c r="B31" s="1" t="s">
        <v>381</v>
      </c>
      <c r="C31" s="1" t="s">
        <v>17</v>
      </c>
      <c r="D31" s="1" t="s">
        <v>18</v>
      </c>
      <c r="E31" s="1" t="s">
        <v>353</v>
      </c>
      <c r="F31" s="1" t="s">
        <v>382</v>
      </c>
      <c r="G31" s="1" t="s">
        <v>38</v>
      </c>
      <c r="H31" s="1" t="s">
        <v>216</v>
      </c>
      <c r="I31" s="1" t="s">
        <v>177</v>
      </c>
      <c r="J31" s="1" t="s">
        <v>251</v>
      </c>
      <c r="K31" s="6">
        <v>48</v>
      </c>
      <c r="L31" s="6">
        <v>81</v>
      </c>
      <c r="M31" s="4">
        <v>82.6</v>
      </c>
      <c r="N31" s="4">
        <f t="shared" si="0"/>
        <v>71.74000000000001</v>
      </c>
      <c r="O31" s="4">
        <f t="shared" si="1"/>
        <v>72.97</v>
      </c>
      <c r="P31" s="19" t="s">
        <v>499</v>
      </c>
      <c r="Q31" s="4"/>
    </row>
    <row r="32" spans="1:17" ht="12.75">
      <c r="A32" s="1" t="s">
        <v>391</v>
      </c>
      <c r="B32" s="32" t="s">
        <v>541</v>
      </c>
      <c r="C32" s="1" t="s">
        <v>17</v>
      </c>
      <c r="D32" s="1" t="s">
        <v>18</v>
      </c>
      <c r="E32" s="1" t="s">
        <v>353</v>
      </c>
      <c r="F32" s="1" t="s">
        <v>70</v>
      </c>
      <c r="G32" s="1" t="s">
        <v>51</v>
      </c>
      <c r="H32" s="1" t="s">
        <v>216</v>
      </c>
      <c r="I32" s="1" t="s">
        <v>206</v>
      </c>
      <c r="J32" s="1" t="s">
        <v>74</v>
      </c>
      <c r="K32" s="6">
        <v>48</v>
      </c>
      <c r="L32" s="6">
        <v>80</v>
      </c>
      <c r="M32" s="4">
        <v>80</v>
      </c>
      <c r="N32" s="4">
        <f t="shared" si="0"/>
        <v>70.4</v>
      </c>
      <c r="O32" s="4">
        <f t="shared" si="1"/>
        <v>72.2</v>
      </c>
      <c r="P32" s="19" t="s">
        <v>499</v>
      </c>
      <c r="Q32" s="4"/>
    </row>
    <row r="33" spans="1:17" ht="12.75">
      <c r="A33" s="1" t="s">
        <v>369</v>
      </c>
      <c r="B33" s="32" t="s">
        <v>542</v>
      </c>
      <c r="C33" s="1" t="s">
        <v>101</v>
      </c>
      <c r="D33" s="1" t="s">
        <v>75</v>
      </c>
      <c r="E33" s="1" t="s">
        <v>353</v>
      </c>
      <c r="F33" s="1" t="s">
        <v>95</v>
      </c>
      <c r="G33" s="1" t="s">
        <v>127</v>
      </c>
      <c r="H33" s="1" t="s">
        <v>22</v>
      </c>
      <c r="I33" s="1" t="s">
        <v>206</v>
      </c>
      <c r="J33" s="1" t="s">
        <v>284</v>
      </c>
      <c r="K33" s="6">
        <v>43</v>
      </c>
      <c r="L33" s="6">
        <v>77</v>
      </c>
      <c r="M33" s="4">
        <v>86.4</v>
      </c>
      <c r="N33" s="4">
        <f t="shared" si="0"/>
        <v>70.56</v>
      </c>
      <c r="O33" s="4">
        <f t="shared" si="1"/>
        <v>72.18</v>
      </c>
      <c r="P33" s="19" t="s">
        <v>499</v>
      </c>
      <c r="Q33" s="4"/>
    </row>
    <row r="34" spans="1:17" ht="12.75">
      <c r="A34" s="1" t="s">
        <v>396</v>
      </c>
      <c r="B34" s="32" t="s">
        <v>543</v>
      </c>
      <c r="C34" s="1" t="s">
        <v>17</v>
      </c>
      <c r="D34" s="1" t="s">
        <v>18</v>
      </c>
      <c r="E34" s="1" t="s">
        <v>353</v>
      </c>
      <c r="F34" s="1" t="s">
        <v>122</v>
      </c>
      <c r="G34" s="1" t="s">
        <v>215</v>
      </c>
      <c r="H34" s="1" t="s">
        <v>138</v>
      </c>
      <c r="I34" s="1" t="s">
        <v>206</v>
      </c>
      <c r="J34" s="1" t="s">
        <v>312</v>
      </c>
      <c r="K34" s="6">
        <v>37</v>
      </c>
      <c r="L34" s="6">
        <v>84</v>
      </c>
      <c r="M34" s="4">
        <v>85</v>
      </c>
      <c r="N34" s="4">
        <f t="shared" si="0"/>
        <v>70.3</v>
      </c>
      <c r="O34" s="4">
        <f t="shared" si="1"/>
        <v>71.94999999999999</v>
      </c>
      <c r="P34" s="19" t="s">
        <v>499</v>
      </c>
      <c r="Q34" s="4"/>
    </row>
    <row r="35" spans="1:17" ht="12.75">
      <c r="A35" s="1"/>
      <c r="B35" s="32"/>
      <c r="C35" s="1"/>
      <c r="D35" s="1"/>
      <c r="E35" s="1"/>
      <c r="F35" s="1"/>
      <c r="G35" s="1"/>
      <c r="H35" s="1"/>
      <c r="I35" s="1"/>
      <c r="J35" s="1"/>
      <c r="K35" s="6"/>
      <c r="L35" s="6"/>
      <c r="M35" s="4"/>
      <c r="N35" s="4"/>
      <c r="O35" s="4"/>
      <c r="P35" s="19"/>
      <c r="Q35" s="4"/>
    </row>
    <row r="36" spans="1:17" ht="12.75">
      <c r="A36" s="1" t="s">
        <v>429</v>
      </c>
      <c r="B36" s="33" t="s">
        <v>430</v>
      </c>
      <c r="C36" s="1" t="s">
        <v>17</v>
      </c>
      <c r="D36" s="1" t="s">
        <v>431</v>
      </c>
      <c r="E36" s="1" t="s">
        <v>353</v>
      </c>
      <c r="F36" s="1" t="s">
        <v>70</v>
      </c>
      <c r="G36" s="1" t="s">
        <v>382</v>
      </c>
      <c r="H36" s="1" t="s">
        <v>48</v>
      </c>
      <c r="I36" s="1" t="s">
        <v>28</v>
      </c>
      <c r="J36" s="1" t="s">
        <v>240</v>
      </c>
      <c r="K36" s="6">
        <v>42</v>
      </c>
      <c r="L36" s="6">
        <v>82</v>
      </c>
      <c r="M36" s="4">
        <v>81</v>
      </c>
      <c r="N36" s="4">
        <f>SUM(K36*0.3+L36*0.3+M36*0.4)</f>
        <v>69.6</v>
      </c>
      <c r="O36" s="4">
        <f>SUM(J36/500*100*0.5+N36*0.5)</f>
        <v>70.4</v>
      </c>
      <c r="P36" s="19"/>
      <c r="Q36" s="11" t="s">
        <v>481</v>
      </c>
    </row>
    <row r="37" spans="1:17" ht="12.75">
      <c r="A37" s="1"/>
      <c r="B37" s="33"/>
      <c r="C37" s="1"/>
      <c r="D37" s="1"/>
      <c r="E37" s="1"/>
      <c r="F37" s="1"/>
      <c r="G37" s="1"/>
      <c r="H37" s="1"/>
      <c r="I37" s="1"/>
      <c r="J37" s="1"/>
      <c r="K37" s="6"/>
      <c r="L37" s="6"/>
      <c r="M37" s="4"/>
      <c r="N37" s="4"/>
      <c r="O37" s="4"/>
      <c r="P37" s="19"/>
      <c r="Q37" s="11"/>
    </row>
    <row r="38" spans="1:17" ht="12.75">
      <c r="A38" s="1" t="s">
        <v>366</v>
      </c>
      <c r="B38" s="32" t="s">
        <v>544</v>
      </c>
      <c r="C38" s="1" t="s">
        <v>17</v>
      </c>
      <c r="D38" s="1" t="s">
        <v>18</v>
      </c>
      <c r="E38" s="1" t="s">
        <v>353</v>
      </c>
      <c r="F38" s="1" t="s">
        <v>136</v>
      </c>
      <c r="G38" s="1" t="s">
        <v>122</v>
      </c>
      <c r="H38" s="1" t="s">
        <v>22</v>
      </c>
      <c r="I38" s="1" t="s">
        <v>176</v>
      </c>
      <c r="J38" s="1" t="s">
        <v>257</v>
      </c>
      <c r="K38" s="6">
        <v>50</v>
      </c>
      <c r="L38" s="6">
        <v>72</v>
      </c>
      <c r="M38" s="4">
        <v>84.2</v>
      </c>
      <c r="N38" s="4">
        <f aca="true" t="shared" si="2" ref="N38:N48">SUM(K38*0.3+L38*0.3+M38*0.4)</f>
        <v>70.28</v>
      </c>
      <c r="O38" s="4">
        <f aca="true" t="shared" si="3" ref="O38:O48">SUM(J38/500*100*0.5+N38*0.5)</f>
        <v>71.74000000000001</v>
      </c>
      <c r="P38" s="31" t="s">
        <v>500</v>
      </c>
      <c r="Q38" s="4"/>
    </row>
    <row r="39" spans="1:17" ht="12.75">
      <c r="A39" s="1" t="s">
        <v>356</v>
      </c>
      <c r="B39" s="32" t="s">
        <v>526</v>
      </c>
      <c r="C39" s="1" t="s">
        <v>101</v>
      </c>
      <c r="D39" s="1" t="s">
        <v>18</v>
      </c>
      <c r="E39" s="1" t="s">
        <v>353</v>
      </c>
      <c r="F39" s="1" t="s">
        <v>31</v>
      </c>
      <c r="G39" s="1" t="s">
        <v>119</v>
      </c>
      <c r="H39" s="1" t="s">
        <v>123</v>
      </c>
      <c r="I39" s="1" t="s">
        <v>313</v>
      </c>
      <c r="J39" s="1" t="s">
        <v>318</v>
      </c>
      <c r="K39" s="6">
        <v>46</v>
      </c>
      <c r="L39" s="6">
        <v>80</v>
      </c>
      <c r="M39" s="4">
        <v>82</v>
      </c>
      <c r="N39" s="4">
        <f t="shared" si="2"/>
        <v>70.6</v>
      </c>
      <c r="O39" s="4">
        <f t="shared" si="3"/>
        <v>71.5</v>
      </c>
      <c r="P39" s="19" t="s">
        <v>500</v>
      </c>
      <c r="Q39" s="4"/>
    </row>
    <row r="40" spans="1:17" ht="12.75">
      <c r="A40" s="1" t="s">
        <v>359</v>
      </c>
      <c r="B40" s="32" t="s">
        <v>540</v>
      </c>
      <c r="C40" s="1" t="s">
        <v>17</v>
      </c>
      <c r="D40" s="1" t="s">
        <v>18</v>
      </c>
      <c r="E40" s="1" t="s">
        <v>353</v>
      </c>
      <c r="F40" s="1" t="s">
        <v>31</v>
      </c>
      <c r="G40" s="1" t="s">
        <v>31</v>
      </c>
      <c r="H40" s="1" t="s">
        <v>129</v>
      </c>
      <c r="I40" s="1" t="s">
        <v>137</v>
      </c>
      <c r="J40" s="1" t="s">
        <v>248</v>
      </c>
      <c r="K40" s="6">
        <v>53</v>
      </c>
      <c r="L40" s="6">
        <v>69</v>
      </c>
      <c r="M40" s="4">
        <v>83.6</v>
      </c>
      <c r="N40" s="4">
        <f t="shared" si="2"/>
        <v>70.03999999999999</v>
      </c>
      <c r="O40" s="4">
        <f t="shared" si="3"/>
        <v>71.41999999999999</v>
      </c>
      <c r="P40" s="31" t="s">
        <v>500</v>
      </c>
      <c r="Q40" s="4"/>
    </row>
    <row r="41" spans="1:17" ht="12.75">
      <c r="A41" s="1" t="s">
        <v>433</v>
      </c>
      <c r="B41" s="32" t="s">
        <v>528</v>
      </c>
      <c r="C41" s="1" t="s">
        <v>17</v>
      </c>
      <c r="D41" s="1" t="s">
        <v>18</v>
      </c>
      <c r="E41" s="1" t="s">
        <v>353</v>
      </c>
      <c r="F41" s="1" t="s">
        <v>31</v>
      </c>
      <c r="G41" s="1" t="s">
        <v>198</v>
      </c>
      <c r="H41" s="1" t="s">
        <v>153</v>
      </c>
      <c r="I41" s="1" t="s">
        <v>28</v>
      </c>
      <c r="J41" s="1" t="s">
        <v>74</v>
      </c>
      <c r="K41" s="6">
        <v>54</v>
      </c>
      <c r="L41" s="6">
        <v>68</v>
      </c>
      <c r="M41" s="4">
        <v>79.4</v>
      </c>
      <c r="N41" s="4">
        <f t="shared" si="2"/>
        <v>68.36</v>
      </c>
      <c r="O41" s="4">
        <f t="shared" si="3"/>
        <v>71.18</v>
      </c>
      <c r="P41" s="31" t="s">
        <v>500</v>
      </c>
      <c r="Q41" s="4"/>
    </row>
    <row r="42" spans="1:17" ht="12.75">
      <c r="A42" s="1" t="s">
        <v>402</v>
      </c>
      <c r="B42" s="27" t="s">
        <v>529</v>
      </c>
      <c r="C42" s="1" t="s">
        <v>101</v>
      </c>
      <c r="D42" s="1" t="s">
        <v>18</v>
      </c>
      <c r="E42" s="1" t="s">
        <v>353</v>
      </c>
      <c r="F42" s="1" t="s">
        <v>136</v>
      </c>
      <c r="G42" s="1" t="s">
        <v>89</v>
      </c>
      <c r="H42" s="1" t="s">
        <v>313</v>
      </c>
      <c r="I42" s="1" t="s">
        <v>216</v>
      </c>
      <c r="J42" s="1" t="s">
        <v>390</v>
      </c>
      <c r="K42" s="6">
        <v>39</v>
      </c>
      <c r="L42" s="6">
        <v>79</v>
      </c>
      <c r="M42" s="4">
        <v>82.8</v>
      </c>
      <c r="N42" s="4">
        <f t="shared" si="2"/>
        <v>68.52</v>
      </c>
      <c r="O42" s="4">
        <f t="shared" si="3"/>
        <v>70.75999999999999</v>
      </c>
      <c r="P42" s="19" t="s">
        <v>500</v>
      </c>
      <c r="Q42" s="4"/>
    </row>
    <row r="43" spans="1:17" ht="12.75">
      <c r="A43" s="1" t="s">
        <v>360</v>
      </c>
      <c r="B43" s="27" t="s">
        <v>531</v>
      </c>
      <c r="C43" s="1" t="s">
        <v>17</v>
      </c>
      <c r="D43" s="1" t="s">
        <v>18</v>
      </c>
      <c r="E43" s="1" t="s">
        <v>353</v>
      </c>
      <c r="F43" s="1" t="s">
        <v>122</v>
      </c>
      <c r="G43" s="1" t="s">
        <v>45</v>
      </c>
      <c r="H43" s="1" t="s">
        <v>263</v>
      </c>
      <c r="I43" s="1" t="s">
        <v>22</v>
      </c>
      <c r="J43" s="1" t="s">
        <v>74</v>
      </c>
      <c r="K43" s="6">
        <v>36</v>
      </c>
      <c r="L43" s="6">
        <v>77</v>
      </c>
      <c r="M43" s="4">
        <v>83.8</v>
      </c>
      <c r="N43" s="4">
        <f t="shared" si="2"/>
        <v>67.42</v>
      </c>
      <c r="O43" s="4">
        <f t="shared" si="3"/>
        <v>70.71000000000001</v>
      </c>
      <c r="P43" s="19" t="s">
        <v>500</v>
      </c>
      <c r="Q43" s="4"/>
    </row>
    <row r="44" spans="1:17" ht="12.75">
      <c r="A44" s="1" t="s">
        <v>432</v>
      </c>
      <c r="B44" s="27" t="s">
        <v>533</v>
      </c>
      <c r="C44" s="1" t="s">
        <v>17</v>
      </c>
      <c r="D44" s="1" t="s">
        <v>18</v>
      </c>
      <c r="E44" s="1" t="s">
        <v>353</v>
      </c>
      <c r="F44" s="1" t="s">
        <v>82</v>
      </c>
      <c r="G44" s="1" t="s">
        <v>110</v>
      </c>
      <c r="H44" s="1" t="s">
        <v>113</v>
      </c>
      <c r="I44" s="1" t="s">
        <v>52</v>
      </c>
      <c r="J44" s="1" t="s">
        <v>248</v>
      </c>
      <c r="K44" s="6">
        <v>29</v>
      </c>
      <c r="L44" s="6">
        <v>81</v>
      </c>
      <c r="M44" s="4">
        <v>87.8</v>
      </c>
      <c r="N44" s="4">
        <f t="shared" si="2"/>
        <v>68.12</v>
      </c>
      <c r="O44" s="4">
        <f t="shared" si="3"/>
        <v>70.46000000000001</v>
      </c>
      <c r="P44" s="19" t="s">
        <v>500</v>
      </c>
      <c r="Q44" s="4"/>
    </row>
    <row r="45" spans="1:17" ht="12.75">
      <c r="A45" s="1" t="s">
        <v>376</v>
      </c>
      <c r="B45" s="27" t="s">
        <v>532</v>
      </c>
      <c r="C45" s="1" t="s">
        <v>17</v>
      </c>
      <c r="D45" s="1" t="s">
        <v>18</v>
      </c>
      <c r="E45" s="1" t="s">
        <v>353</v>
      </c>
      <c r="F45" s="1" t="s">
        <v>136</v>
      </c>
      <c r="G45" s="1" t="s">
        <v>51</v>
      </c>
      <c r="H45" s="1" t="s">
        <v>206</v>
      </c>
      <c r="I45" s="1" t="s">
        <v>52</v>
      </c>
      <c r="J45" s="1" t="s">
        <v>377</v>
      </c>
      <c r="K45" s="6">
        <v>33</v>
      </c>
      <c r="L45" s="6">
        <v>77</v>
      </c>
      <c r="M45" s="4">
        <v>81.2</v>
      </c>
      <c r="N45" s="4">
        <f t="shared" si="2"/>
        <v>65.48</v>
      </c>
      <c r="O45" s="4">
        <f t="shared" si="3"/>
        <v>70.03999999999999</v>
      </c>
      <c r="P45" s="19" t="s">
        <v>500</v>
      </c>
      <c r="Q45" s="4"/>
    </row>
    <row r="46" spans="1:17" ht="12.75">
      <c r="A46" s="1" t="s">
        <v>370</v>
      </c>
      <c r="B46" s="27" t="s">
        <v>534</v>
      </c>
      <c r="C46" s="1" t="s">
        <v>17</v>
      </c>
      <c r="D46" s="1" t="s">
        <v>18</v>
      </c>
      <c r="E46" s="1" t="s">
        <v>353</v>
      </c>
      <c r="F46" s="1" t="s">
        <v>136</v>
      </c>
      <c r="G46" s="1" t="s">
        <v>12</v>
      </c>
      <c r="H46" s="1" t="s">
        <v>202</v>
      </c>
      <c r="I46" s="1" t="s">
        <v>371</v>
      </c>
      <c r="J46" s="1" t="s">
        <v>79</v>
      </c>
      <c r="K46" s="6">
        <v>22</v>
      </c>
      <c r="L46" s="6">
        <v>75</v>
      </c>
      <c r="M46" s="4">
        <v>83</v>
      </c>
      <c r="N46" s="4">
        <f t="shared" si="2"/>
        <v>62.300000000000004</v>
      </c>
      <c r="O46" s="4">
        <f t="shared" si="3"/>
        <v>69.25</v>
      </c>
      <c r="P46" s="19" t="s">
        <v>500</v>
      </c>
      <c r="Q46" s="4"/>
    </row>
    <row r="47" spans="1:17" ht="12.75">
      <c r="A47" s="1" t="s">
        <v>408</v>
      </c>
      <c r="B47" s="27" t="s">
        <v>527</v>
      </c>
      <c r="C47" s="1" t="s">
        <v>17</v>
      </c>
      <c r="D47" s="1" t="s">
        <v>18</v>
      </c>
      <c r="E47" s="1" t="s">
        <v>353</v>
      </c>
      <c r="F47" s="1" t="s">
        <v>82</v>
      </c>
      <c r="G47" s="1" t="s">
        <v>70</v>
      </c>
      <c r="H47" s="1" t="s">
        <v>291</v>
      </c>
      <c r="I47" s="1" t="s">
        <v>220</v>
      </c>
      <c r="J47" s="1" t="s">
        <v>257</v>
      </c>
      <c r="K47" s="6">
        <v>43</v>
      </c>
      <c r="L47" s="6">
        <v>69</v>
      </c>
      <c r="M47" s="4">
        <v>79</v>
      </c>
      <c r="N47" s="4">
        <f t="shared" si="2"/>
        <v>65.2</v>
      </c>
      <c r="O47" s="4">
        <f t="shared" si="3"/>
        <v>69.2</v>
      </c>
      <c r="P47" s="19" t="s">
        <v>500</v>
      </c>
      <c r="Q47" s="4"/>
    </row>
    <row r="48" spans="1:17" ht="12.75">
      <c r="A48" s="1" t="s">
        <v>405</v>
      </c>
      <c r="B48" s="27" t="s">
        <v>530</v>
      </c>
      <c r="C48" s="1" t="s">
        <v>101</v>
      </c>
      <c r="D48" s="1" t="s">
        <v>18</v>
      </c>
      <c r="E48" s="1" t="s">
        <v>353</v>
      </c>
      <c r="F48" s="1" t="s">
        <v>136</v>
      </c>
      <c r="G48" s="1" t="s">
        <v>45</v>
      </c>
      <c r="H48" s="1" t="s">
        <v>67</v>
      </c>
      <c r="I48" s="1" t="s">
        <v>57</v>
      </c>
      <c r="J48" s="1" t="s">
        <v>390</v>
      </c>
      <c r="K48" s="6">
        <v>43</v>
      </c>
      <c r="L48" s="6">
        <v>73</v>
      </c>
      <c r="M48" s="4">
        <v>76.4</v>
      </c>
      <c r="N48" s="4">
        <f t="shared" si="2"/>
        <v>65.36</v>
      </c>
      <c r="O48" s="4">
        <f t="shared" si="3"/>
        <v>69.18</v>
      </c>
      <c r="P48" s="19" t="s">
        <v>500</v>
      </c>
      <c r="Q48" s="4"/>
    </row>
    <row r="50" spans="1:17" ht="12.75">
      <c r="A50" s="39" t="s">
        <v>545</v>
      </c>
      <c r="B50" s="40"/>
      <c r="C50" s="40"/>
      <c r="D50" s="40"/>
      <c r="E50" s="40"/>
      <c r="F50" s="40"/>
      <c r="G50" s="40"/>
      <c r="H50" s="40"/>
      <c r="I50" s="40"/>
      <c r="J50" s="40"/>
      <c r="K50" s="41"/>
      <c r="L50" s="41"/>
      <c r="M50" s="40"/>
      <c r="N50" s="40"/>
      <c r="O50" s="40"/>
      <c r="P50" s="42"/>
      <c r="Q50" s="40"/>
    </row>
    <row r="51" spans="1:17" ht="12.75">
      <c r="A51" s="40"/>
      <c r="B51" s="40"/>
      <c r="C51" s="40"/>
      <c r="D51" s="40"/>
      <c r="E51" s="40"/>
      <c r="F51" s="40"/>
      <c r="G51" s="40"/>
      <c r="H51" s="40"/>
      <c r="I51" s="40"/>
      <c r="J51" s="40"/>
      <c r="K51" s="41"/>
      <c r="L51" s="41"/>
      <c r="M51" s="40"/>
      <c r="N51" s="40"/>
      <c r="O51" s="40"/>
      <c r="P51" s="42"/>
      <c r="Q51" s="40"/>
    </row>
    <row r="52" spans="1:17" ht="12.75">
      <c r="A52" s="40"/>
      <c r="B52" s="40"/>
      <c r="C52" s="40"/>
      <c r="D52" s="40"/>
      <c r="E52" s="40"/>
      <c r="F52" s="40"/>
      <c r="G52" s="40"/>
      <c r="H52" s="40"/>
      <c r="I52" s="40"/>
      <c r="J52" s="40"/>
      <c r="K52" s="41"/>
      <c r="L52" s="41"/>
      <c r="M52" s="40"/>
      <c r="N52" s="40"/>
      <c r="O52" s="40"/>
      <c r="P52" s="42"/>
      <c r="Q52" s="40"/>
    </row>
    <row r="53" spans="1:17" ht="12.75">
      <c r="A53" s="40"/>
      <c r="B53" s="40"/>
      <c r="C53" s="40"/>
      <c r="D53" s="40"/>
      <c r="E53" s="40"/>
      <c r="F53" s="40"/>
      <c r="G53" s="40"/>
      <c r="H53" s="40"/>
      <c r="I53" s="40"/>
      <c r="J53" s="40"/>
      <c r="K53" s="41"/>
      <c r="L53" s="41"/>
      <c r="M53" s="40"/>
      <c r="N53" s="40"/>
      <c r="O53" s="40"/>
      <c r="P53" s="42"/>
      <c r="Q53" s="40"/>
    </row>
    <row r="54" spans="1:17" ht="12.75">
      <c r="A54" s="40"/>
      <c r="B54" s="40"/>
      <c r="C54" s="40"/>
      <c r="D54" s="40"/>
      <c r="E54" s="40"/>
      <c r="F54" s="40"/>
      <c r="G54" s="40"/>
      <c r="H54" s="40"/>
      <c r="I54" s="40"/>
      <c r="J54" s="40"/>
      <c r="K54" s="41"/>
      <c r="L54" s="41"/>
      <c r="M54" s="40"/>
      <c r="N54" s="40"/>
      <c r="O54" s="40"/>
      <c r="P54" s="42"/>
      <c r="Q54" s="40"/>
    </row>
    <row r="55" spans="1:17" ht="24.75" customHeight="1">
      <c r="A55" s="40"/>
      <c r="B55" s="40"/>
      <c r="C55" s="40"/>
      <c r="D55" s="40"/>
      <c r="E55" s="40"/>
      <c r="F55" s="40"/>
      <c r="G55" s="40"/>
      <c r="H55" s="40"/>
      <c r="I55" s="40"/>
      <c r="J55" s="40"/>
      <c r="K55" s="41"/>
      <c r="L55" s="41"/>
      <c r="M55" s="40"/>
      <c r="N55" s="40"/>
      <c r="O55" s="40"/>
      <c r="P55" s="42"/>
      <c r="Q55" s="40"/>
    </row>
  </sheetData>
  <sheetProtection/>
  <mergeCells count="2">
    <mergeCell ref="A1:Q1"/>
    <mergeCell ref="A50:Q55"/>
  </mergeCells>
  <printOptions/>
  <pageMargins left="0.5511811023622047" right="0.15748031496062992" top="0.5905511811023623" bottom="0.3937007874015748" header="0.5118110236220472" footer="0.5118110236220472"/>
  <pageSetup fitToHeight="0" fitToWidth="0"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1">
      <selection activeCell="O6" sqref="O6"/>
    </sheetView>
  </sheetViews>
  <sheetFormatPr defaultColWidth="9.140625" defaultRowHeight="12.75"/>
  <cols>
    <col min="1" max="1" width="17.28125" style="0" customWidth="1"/>
    <col min="2" max="2" width="8.421875" style="0" customWidth="1"/>
    <col min="3" max="3" width="5.57421875" style="0" customWidth="1"/>
    <col min="4" max="4" width="7.421875" style="0" customWidth="1"/>
    <col min="5" max="5" width="11.421875" style="0" customWidth="1"/>
    <col min="11" max="11" width="5.00390625" style="0" customWidth="1"/>
    <col min="12" max="12" width="4.8515625" style="0" customWidth="1"/>
    <col min="13" max="13" width="7.57421875" style="0" customWidth="1"/>
    <col min="16" max="16" width="10.8515625" style="21" customWidth="1"/>
  </cols>
  <sheetData>
    <row r="1" spans="1:16" ht="32.25" customHeight="1">
      <c r="A1" s="34" t="s">
        <v>470</v>
      </c>
      <c r="B1" s="35"/>
      <c r="C1" s="35"/>
      <c r="D1" s="35"/>
      <c r="E1" s="35"/>
      <c r="F1" s="35"/>
      <c r="G1" s="35"/>
      <c r="H1" s="35"/>
      <c r="I1" s="35"/>
      <c r="J1" s="35"/>
      <c r="K1" s="35"/>
      <c r="L1" s="35"/>
      <c r="M1" s="35"/>
      <c r="N1" s="35"/>
      <c r="O1" s="35"/>
      <c r="P1" s="36"/>
    </row>
    <row r="2" spans="1:16" ht="12.75">
      <c r="A2" s="1" t="s">
        <v>0</v>
      </c>
      <c r="B2" s="1" t="s">
        <v>1</v>
      </c>
      <c r="C2" s="1" t="s">
        <v>7</v>
      </c>
      <c r="D2" s="1" t="s">
        <v>8</v>
      </c>
      <c r="E2" s="1" t="s">
        <v>2</v>
      </c>
      <c r="F2" s="1" t="s">
        <v>3</v>
      </c>
      <c r="G2" s="1" t="s">
        <v>4</v>
      </c>
      <c r="H2" s="1" t="s">
        <v>5</v>
      </c>
      <c r="I2" s="1" t="s">
        <v>6</v>
      </c>
      <c r="J2" s="2" t="s">
        <v>464</v>
      </c>
      <c r="K2" s="3" t="s">
        <v>465</v>
      </c>
      <c r="L2" s="3" t="s">
        <v>466</v>
      </c>
      <c r="M2" s="3" t="s">
        <v>467</v>
      </c>
      <c r="N2" s="3" t="s">
        <v>468</v>
      </c>
      <c r="O2" s="3" t="s">
        <v>469</v>
      </c>
      <c r="P2" s="19" t="s">
        <v>498</v>
      </c>
    </row>
    <row r="3" spans="1:16" ht="12.75">
      <c r="A3" s="1" t="s">
        <v>447</v>
      </c>
      <c r="B3" s="1" t="s">
        <v>448</v>
      </c>
      <c r="C3" s="1" t="s">
        <v>17</v>
      </c>
      <c r="D3" s="1" t="s">
        <v>18</v>
      </c>
      <c r="E3" s="1" t="s">
        <v>435</v>
      </c>
      <c r="F3" s="1" t="s">
        <v>122</v>
      </c>
      <c r="G3" s="1" t="s">
        <v>127</v>
      </c>
      <c r="H3" s="1" t="s">
        <v>313</v>
      </c>
      <c r="I3" s="1" t="s">
        <v>216</v>
      </c>
      <c r="J3" s="1" t="s">
        <v>117</v>
      </c>
      <c r="K3" s="4">
        <v>77</v>
      </c>
      <c r="L3" s="4">
        <v>84</v>
      </c>
      <c r="M3" s="4">
        <v>88.8</v>
      </c>
      <c r="N3" s="4">
        <f aca="true" t="shared" si="0" ref="N3:N19">SUM(K3*0.3+L3*0.3+M3*0.4)</f>
        <v>83.82</v>
      </c>
      <c r="O3" s="4">
        <f aca="true" t="shared" si="1" ref="O3:O19">SUM(J3/500*100*0.5+N3*0.5)</f>
        <v>80.21</v>
      </c>
      <c r="P3" s="19" t="s">
        <v>499</v>
      </c>
    </row>
    <row r="4" spans="1:16" ht="12.75">
      <c r="A4" s="1" t="s">
        <v>438</v>
      </c>
      <c r="B4" s="1" t="s">
        <v>439</v>
      </c>
      <c r="C4" s="1" t="s">
        <v>17</v>
      </c>
      <c r="D4" s="1" t="s">
        <v>18</v>
      </c>
      <c r="E4" s="1" t="s">
        <v>435</v>
      </c>
      <c r="F4" s="1" t="s">
        <v>31</v>
      </c>
      <c r="G4" s="1" t="s">
        <v>12</v>
      </c>
      <c r="H4" s="1" t="s">
        <v>137</v>
      </c>
      <c r="I4" s="1" t="s">
        <v>174</v>
      </c>
      <c r="J4" s="1" t="s">
        <v>133</v>
      </c>
      <c r="K4" s="4">
        <v>62</v>
      </c>
      <c r="L4" s="4">
        <v>86</v>
      </c>
      <c r="M4" s="4">
        <v>75</v>
      </c>
      <c r="N4" s="4">
        <f t="shared" si="0"/>
        <v>74.4</v>
      </c>
      <c r="O4" s="4">
        <f t="shared" si="1"/>
        <v>76.2</v>
      </c>
      <c r="P4" s="19" t="s">
        <v>499</v>
      </c>
    </row>
    <row r="5" spans="1:16" ht="12.75">
      <c r="A5" s="1" t="s">
        <v>442</v>
      </c>
      <c r="B5" s="1" t="s">
        <v>443</v>
      </c>
      <c r="C5" s="1" t="s">
        <v>17</v>
      </c>
      <c r="D5" s="1" t="s">
        <v>18</v>
      </c>
      <c r="E5" s="1" t="s">
        <v>435</v>
      </c>
      <c r="F5" s="1" t="s">
        <v>70</v>
      </c>
      <c r="G5" s="1" t="s">
        <v>13</v>
      </c>
      <c r="H5" s="1" t="s">
        <v>313</v>
      </c>
      <c r="I5" s="1" t="s">
        <v>311</v>
      </c>
      <c r="J5" s="1" t="s">
        <v>237</v>
      </c>
      <c r="K5" s="4">
        <v>63</v>
      </c>
      <c r="L5" s="4">
        <v>77</v>
      </c>
      <c r="M5" s="4">
        <v>89.8</v>
      </c>
      <c r="N5" s="4">
        <f t="shared" si="0"/>
        <v>77.92</v>
      </c>
      <c r="O5" s="4">
        <f t="shared" si="1"/>
        <v>76.16</v>
      </c>
      <c r="P5" s="19" t="s">
        <v>499</v>
      </c>
    </row>
    <row r="6" spans="1:16" ht="12.75">
      <c r="A6" s="1" t="s">
        <v>449</v>
      </c>
      <c r="B6" s="1" t="s">
        <v>450</v>
      </c>
      <c r="C6" s="1" t="s">
        <v>101</v>
      </c>
      <c r="D6" s="1" t="s">
        <v>18</v>
      </c>
      <c r="E6" s="1" t="s">
        <v>435</v>
      </c>
      <c r="F6" s="1" t="s">
        <v>70</v>
      </c>
      <c r="G6" s="1" t="s">
        <v>83</v>
      </c>
      <c r="H6" s="1" t="s">
        <v>176</v>
      </c>
      <c r="I6" s="1" t="s">
        <v>174</v>
      </c>
      <c r="J6" s="1" t="s">
        <v>217</v>
      </c>
      <c r="K6" s="4">
        <v>58</v>
      </c>
      <c r="L6" s="4">
        <v>84</v>
      </c>
      <c r="M6" s="4">
        <v>74.6</v>
      </c>
      <c r="N6" s="4">
        <f t="shared" si="0"/>
        <v>72.44</v>
      </c>
      <c r="O6" s="4">
        <f t="shared" si="1"/>
        <v>75.12</v>
      </c>
      <c r="P6" s="19" t="s">
        <v>499</v>
      </c>
    </row>
    <row r="7" spans="1:16" ht="12.75">
      <c r="A7" s="1" t="s">
        <v>459</v>
      </c>
      <c r="B7" s="1" t="s">
        <v>460</v>
      </c>
      <c r="C7" s="1" t="s">
        <v>17</v>
      </c>
      <c r="D7" s="1" t="s">
        <v>18</v>
      </c>
      <c r="E7" s="1" t="s">
        <v>435</v>
      </c>
      <c r="F7" s="1" t="s">
        <v>119</v>
      </c>
      <c r="G7" s="1" t="s">
        <v>325</v>
      </c>
      <c r="H7" s="1" t="s">
        <v>291</v>
      </c>
      <c r="I7" s="1" t="s">
        <v>216</v>
      </c>
      <c r="J7" s="1" t="s">
        <v>461</v>
      </c>
      <c r="K7" s="4">
        <v>51</v>
      </c>
      <c r="L7" s="4">
        <v>82</v>
      </c>
      <c r="M7" s="4">
        <v>74</v>
      </c>
      <c r="N7" s="4">
        <f t="shared" si="0"/>
        <v>69.5</v>
      </c>
      <c r="O7" s="4">
        <f t="shared" si="1"/>
        <v>73.95</v>
      </c>
      <c r="P7" s="19" t="s">
        <v>499</v>
      </c>
    </row>
    <row r="8" spans="1:16" ht="12.75">
      <c r="A8" s="1" t="s">
        <v>440</v>
      </c>
      <c r="B8" s="1" t="s">
        <v>441</v>
      </c>
      <c r="C8" s="1" t="s">
        <v>17</v>
      </c>
      <c r="D8" s="1" t="s">
        <v>18</v>
      </c>
      <c r="E8" s="1" t="s">
        <v>435</v>
      </c>
      <c r="F8" s="1" t="s">
        <v>110</v>
      </c>
      <c r="G8" s="1" t="s">
        <v>58</v>
      </c>
      <c r="H8" s="1" t="s">
        <v>177</v>
      </c>
      <c r="I8" s="1" t="s">
        <v>341</v>
      </c>
      <c r="J8" s="1" t="s">
        <v>16</v>
      </c>
      <c r="K8" s="4">
        <v>56</v>
      </c>
      <c r="L8" s="4">
        <v>76</v>
      </c>
      <c r="M8" s="4">
        <v>75.4</v>
      </c>
      <c r="N8" s="4">
        <f t="shared" si="0"/>
        <v>69.76</v>
      </c>
      <c r="O8" s="4">
        <f t="shared" si="1"/>
        <v>73.48</v>
      </c>
      <c r="P8" s="19" t="s">
        <v>499</v>
      </c>
    </row>
    <row r="9" spans="1:16" ht="12.75">
      <c r="A9" s="1" t="s">
        <v>457</v>
      </c>
      <c r="B9" s="1" t="s">
        <v>458</v>
      </c>
      <c r="C9" s="1" t="s">
        <v>17</v>
      </c>
      <c r="D9" s="1" t="s">
        <v>18</v>
      </c>
      <c r="E9" s="1" t="s">
        <v>435</v>
      </c>
      <c r="F9" s="1" t="s">
        <v>122</v>
      </c>
      <c r="G9" s="1" t="s">
        <v>198</v>
      </c>
      <c r="H9" s="1" t="s">
        <v>85</v>
      </c>
      <c r="I9" s="1" t="s">
        <v>239</v>
      </c>
      <c r="J9" s="1" t="s">
        <v>237</v>
      </c>
      <c r="K9" s="4">
        <v>59</v>
      </c>
      <c r="L9" s="4">
        <v>76</v>
      </c>
      <c r="M9" s="4">
        <v>79.4</v>
      </c>
      <c r="N9" s="4">
        <f t="shared" si="0"/>
        <v>72.26</v>
      </c>
      <c r="O9" s="4">
        <f t="shared" si="1"/>
        <v>73.33000000000001</v>
      </c>
      <c r="P9" s="19" t="s">
        <v>499</v>
      </c>
    </row>
    <row r="10" spans="1:16" ht="12.75">
      <c r="A10" s="1" t="s">
        <v>453</v>
      </c>
      <c r="B10" s="1" t="s">
        <v>454</v>
      </c>
      <c r="C10" s="1" t="s">
        <v>17</v>
      </c>
      <c r="D10" s="1" t="s">
        <v>18</v>
      </c>
      <c r="E10" s="1" t="s">
        <v>435</v>
      </c>
      <c r="F10" s="1" t="s">
        <v>45</v>
      </c>
      <c r="G10" s="1" t="s">
        <v>31</v>
      </c>
      <c r="H10" s="1" t="s">
        <v>48</v>
      </c>
      <c r="I10" s="1" t="s">
        <v>167</v>
      </c>
      <c r="J10" s="1" t="s">
        <v>318</v>
      </c>
      <c r="K10" s="4">
        <v>63</v>
      </c>
      <c r="L10" s="4">
        <v>78</v>
      </c>
      <c r="M10" s="4">
        <v>77.4</v>
      </c>
      <c r="N10" s="4">
        <f t="shared" si="0"/>
        <v>73.26</v>
      </c>
      <c r="O10" s="4">
        <f t="shared" si="1"/>
        <v>72.83</v>
      </c>
      <c r="P10" s="19" t="s">
        <v>499</v>
      </c>
    </row>
    <row r="11" spans="1:16" ht="12.75">
      <c r="A11" s="1" t="s">
        <v>445</v>
      </c>
      <c r="B11" s="1" t="s">
        <v>446</v>
      </c>
      <c r="C11" s="1" t="s">
        <v>101</v>
      </c>
      <c r="D11" s="1" t="s">
        <v>18</v>
      </c>
      <c r="E11" s="1" t="s">
        <v>435</v>
      </c>
      <c r="F11" s="1" t="s">
        <v>254</v>
      </c>
      <c r="G11" s="1" t="s">
        <v>119</v>
      </c>
      <c r="H11" s="1" t="s">
        <v>63</v>
      </c>
      <c r="I11" s="1" t="s">
        <v>22</v>
      </c>
      <c r="J11" s="1" t="s">
        <v>271</v>
      </c>
      <c r="K11" s="4">
        <v>52</v>
      </c>
      <c r="L11" s="4">
        <v>79</v>
      </c>
      <c r="M11" s="4">
        <v>85.6</v>
      </c>
      <c r="N11" s="4">
        <f t="shared" si="0"/>
        <v>73.53999999999999</v>
      </c>
      <c r="O11" s="4">
        <f t="shared" si="1"/>
        <v>71.57</v>
      </c>
      <c r="P11" s="19" t="s">
        <v>499</v>
      </c>
    </row>
    <row r="12" spans="1:16" ht="12.75">
      <c r="A12" s="1" t="s">
        <v>462</v>
      </c>
      <c r="B12" s="1" t="s">
        <v>463</v>
      </c>
      <c r="C12" s="1" t="s">
        <v>17</v>
      </c>
      <c r="D12" s="1" t="s">
        <v>18</v>
      </c>
      <c r="E12" s="1" t="s">
        <v>435</v>
      </c>
      <c r="F12" s="1" t="s">
        <v>122</v>
      </c>
      <c r="G12" s="1" t="s">
        <v>82</v>
      </c>
      <c r="H12" s="1" t="s">
        <v>177</v>
      </c>
      <c r="I12" s="1" t="s">
        <v>341</v>
      </c>
      <c r="J12" s="1" t="s">
        <v>107</v>
      </c>
      <c r="K12" s="4">
        <v>43</v>
      </c>
      <c r="L12" s="4">
        <v>71</v>
      </c>
      <c r="M12" s="4">
        <v>79.4</v>
      </c>
      <c r="N12" s="4">
        <f t="shared" si="0"/>
        <v>65.96000000000001</v>
      </c>
      <c r="O12" s="4">
        <f t="shared" si="1"/>
        <v>70.38</v>
      </c>
      <c r="P12" s="19" t="s">
        <v>499</v>
      </c>
    </row>
    <row r="13" spans="1:16" ht="12.75">
      <c r="A13" s="1" t="s">
        <v>455</v>
      </c>
      <c r="B13" s="1" t="s">
        <v>456</v>
      </c>
      <c r="C13" s="1" t="s">
        <v>17</v>
      </c>
      <c r="D13" s="1" t="s">
        <v>18</v>
      </c>
      <c r="E13" s="1" t="s">
        <v>435</v>
      </c>
      <c r="F13" s="1" t="s">
        <v>70</v>
      </c>
      <c r="G13" s="1" t="s">
        <v>215</v>
      </c>
      <c r="H13" s="1" t="s">
        <v>202</v>
      </c>
      <c r="I13" s="1" t="s">
        <v>22</v>
      </c>
      <c r="J13" s="1" t="s">
        <v>107</v>
      </c>
      <c r="K13" s="4">
        <v>39</v>
      </c>
      <c r="L13" s="4">
        <v>75</v>
      </c>
      <c r="M13" s="4">
        <v>74.4</v>
      </c>
      <c r="N13" s="4">
        <f t="shared" si="0"/>
        <v>63.96000000000001</v>
      </c>
      <c r="O13" s="4">
        <f t="shared" si="1"/>
        <v>69.38</v>
      </c>
      <c r="P13" s="19" t="s">
        <v>499</v>
      </c>
    </row>
    <row r="14" spans="1:16" ht="12.75">
      <c r="A14" s="1" t="s">
        <v>436</v>
      </c>
      <c r="B14" s="1" t="s">
        <v>437</v>
      </c>
      <c r="C14" s="1" t="s">
        <v>17</v>
      </c>
      <c r="D14" s="1" t="s">
        <v>18</v>
      </c>
      <c r="E14" s="1" t="s">
        <v>435</v>
      </c>
      <c r="F14" s="1" t="s">
        <v>45</v>
      </c>
      <c r="G14" s="1" t="s">
        <v>136</v>
      </c>
      <c r="H14" s="1" t="s">
        <v>291</v>
      </c>
      <c r="I14" s="1" t="s">
        <v>28</v>
      </c>
      <c r="J14" s="1" t="s">
        <v>251</v>
      </c>
      <c r="K14" s="4">
        <v>34</v>
      </c>
      <c r="L14" s="4">
        <v>82</v>
      </c>
      <c r="M14" s="4">
        <v>72</v>
      </c>
      <c r="N14" s="4">
        <f t="shared" si="0"/>
        <v>63.599999999999994</v>
      </c>
      <c r="O14" s="4">
        <f t="shared" si="1"/>
        <v>68.9</v>
      </c>
      <c r="P14" s="19" t="s">
        <v>499</v>
      </c>
    </row>
    <row r="15" spans="1:16" ht="12.75">
      <c r="A15" s="1"/>
      <c r="B15" s="1"/>
      <c r="C15" s="1"/>
      <c r="D15" s="1"/>
      <c r="E15" s="1"/>
      <c r="F15" s="1"/>
      <c r="G15" s="1"/>
      <c r="H15" s="1"/>
      <c r="I15" s="1"/>
      <c r="J15" s="1"/>
      <c r="K15" s="4"/>
      <c r="L15" s="4"/>
      <c r="M15" s="4"/>
      <c r="N15" s="4"/>
      <c r="O15" s="4"/>
      <c r="P15" s="20"/>
    </row>
    <row r="16" spans="1:16" ht="12.75">
      <c r="A16" s="1" t="s">
        <v>434</v>
      </c>
      <c r="B16" s="27" t="s">
        <v>535</v>
      </c>
      <c r="C16" s="1" t="s">
        <v>17</v>
      </c>
      <c r="D16" s="1" t="s">
        <v>18</v>
      </c>
      <c r="E16" s="1" t="s">
        <v>435</v>
      </c>
      <c r="F16" s="1" t="s">
        <v>110</v>
      </c>
      <c r="G16" s="1" t="s">
        <v>116</v>
      </c>
      <c r="H16" s="1" t="s">
        <v>123</v>
      </c>
      <c r="I16" s="1" t="s">
        <v>206</v>
      </c>
      <c r="J16" s="1" t="s">
        <v>268</v>
      </c>
      <c r="K16" s="4">
        <v>43</v>
      </c>
      <c r="L16" s="4">
        <v>75</v>
      </c>
      <c r="M16" s="4">
        <v>72.8</v>
      </c>
      <c r="N16" s="4">
        <f t="shared" si="0"/>
        <v>64.52</v>
      </c>
      <c r="O16" s="4">
        <f t="shared" si="1"/>
        <v>68.06</v>
      </c>
      <c r="P16" s="19" t="s">
        <v>500</v>
      </c>
    </row>
    <row r="17" spans="1:16" ht="12.75">
      <c r="A17" s="1" t="s">
        <v>444</v>
      </c>
      <c r="B17" s="27" t="s">
        <v>536</v>
      </c>
      <c r="C17" s="1" t="s">
        <v>17</v>
      </c>
      <c r="D17" s="1" t="s">
        <v>18</v>
      </c>
      <c r="E17" s="1" t="s">
        <v>435</v>
      </c>
      <c r="F17" s="1" t="s">
        <v>136</v>
      </c>
      <c r="G17" s="1" t="s">
        <v>110</v>
      </c>
      <c r="H17" s="1" t="s">
        <v>53</v>
      </c>
      <c r="I17" s="1" t="s">
        <v>137</v>
      </c>
      <c r="J17" s="1" t="s">
        <v>100</v>
      </c>
      <c r="K17" s="4">
        <v>31</v>
      </c>
      <c r="L17" s="4">
        <v>75</v>
      </c>
      <c r="M17" s="4">
        <v>77</v>
      </c>
      <c r="N17" s="4">
        <f t="shared" si="0"/>
        <v>62.599999999999994</v>
      </c>
      <c r="O17" s="4">
        <f t="shared" si="1"/>
        <v>67.4</v>
      </c>
      <c r="P17" s="19" t="s">
        <v>500</v>
      </c>
    </row>
    <row r="18" spans="1:16" ht="12.75">
      <c r="A18" s="1" t="s">
        <v>452</v>
      </c>
      <c r="B18" s="27" t="s">
        <v>533</v>
      </c>
      <c r="C18" s="1" t="s">
        <v>17</v>
      </c>
      <c r="D18" s="1" t="s">
        <v>18</v>
      </c>
      <c r="E18" s="1" t="s">
        <v>435</v>
      </c>
      <c r="F18" s="1" t="s">
        <v>254</v>
      </c>
      <c r="G18" s="1" t="s">
        <v>82</v>
      </c>
      <c r="H18" s="1" t="s">
        <v>206</v>
      </c>
      <c r="I18" s="1" t="s">
        <v>48</v>
      </c>
      <c r="J18" s="1" t="s">
        <v>240</v>
      </c>
      <c r="K18" s="4">
        <v>42</v>
      </c>
      <c r="L18" s="4">
        <v>76</v>
      </c>
      <c r="M18" s="4">
        <v>66.2</v>
      </c>
      <c r="N18" s="4">
        <f t="shared" si="0"/>
        <v>61.88</v>
      </c>
      <c r="O18" s="4">
        <f t="shared" si="1"/>
        <v>66.54</v>
      </c>
      <c r="P18" s="19" t="s">
        <v>500</v>
      </c>
    </row>
    <row r="19" spans="1:16" ht="12.75">
      <c r="A19" s="1" t="s">
        <v>451</v>
      </c>
      <c r="B19" s="27" t="s">
        <v>537</v>
      </c>
      <c r="C19" s="1" t="s">
        <v>17</v>
      </c>
      <c r="D19" s="1" t="s">
        <v>18</v>
      </c>
      <c r="E19" s="1" t="s">
        <v>435</v>
      </c>
      <c r="F19" s="1" t="s">
        <v>232</v>
      </c>
      <c r="G19" s="1" t="s">
        <v>116</v>
      </c>
      <c r="H19" s="1" t="s">
        <v>40</v>
      </c>
      <c r="I19" s="1" t="s">
        <v>202</v>
      </c>
      <c r="J19" s="1" t="s">
        <v>271</v>
      </c>
      <c r="K19" s="4">
        <v>47</v>
      </c>
      <c r="L19" s="4">
        <v>60</v>
      </c>
      <c r="M19" s="4">
        <v>64.4</v>
      </c>
      <c r="N19" s="4">
        <f t="shared" si="0"/>
        <v>57.86000000000001</v>
      </c>
      <c r="O19" s="4">
        <f t="shared" si="1"/>
        <v>63.730000000000004</v>
      </c>
      <c r="P19" s="19" t="s">
        <v>500</v>
      </c>
    </row>
  </sheetData>
  <sheetProtection/>
  <mergeCells count="1">
    <mergeCell ref="A1:P1"/>
  </mergeCells>
  <printOptions/>
  <pageMargins left="0.5511811023622047" right="0.15748031496062992" top="0.5905511811023623" bottom="0.3937007874015748" header="0.5118110236220472" footer="0.5118110236220472"/>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ccnu</dc:creator>
  <cp:keywords/>
  <dc:description/>
  <cp:lastModifiedBy>ccnu</cp:lastModifiedBy>
  <cp:lastPrinted>2018-04-05T00:02:04Z</cp:lastPrinted>
  <dcterms:created xsi:type="dcterms:W3CDTF">2018-03-22T04:54:07Z</dcterms:created>
  <dcterms:modified xsi:type="dcterms:W3CDTF">2018-04-05T01:03:28Z</dcterms:modified>
  <cp:category/>
  <cp:version/>
  <cp:contentType/>
  <cp:contentStatus/>
</cp:coreProperties>
</file>